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Legion PC\Downloads\"/>
    </mc:Choice>
  </mc:AlternateContent>
  <xr:revisionPtr revIDLastSave="0" documentId="13_ncr:1_{92C985D7-517C-4B87-BE22-BC27739015EF}" xr6:coauthVersionLast="47" xr6:coauthVersionMax="47" xr10:uidLastSave="{00000000-0000-0000-0000-000000000000}"/>
  <bookViews>
    <workbookView xWindow="-28920" yWindow="-120" windowWidth="29040" windowHeight="15720" xr2:uid="{00000000-000D-0000-FFFF-FFFF00000000}"/>
  </bookViews>
  <sheets>
    <sheet name="Diagnost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B49" i="1"/>
  <c r="F34" i="1"/>
  <c r="F43" i="1"/>
  <c r="F46" i="1" l="1"/>
  <c r="C73" i="1" s="1"/>
  <c r="C72" i="1"/>
  <c r="F40" i="1"/>
  <c r="C71" i="1" s="1"/>
  <c r="F37" i="1"/>
  <c r="C70" i="1"/>
  <c r="F28" i="1"/>
  <c r="C68" i="1" s="1"/>
  <c r="F31" i="1"/>
  <c r="C69" i="1" s="1"/>
  <c r="C67" i="1"/>
  <c r="F22" i="1"/>
  <c r="C66" i="1" s="1"/>
  <c r="F19" i="1"/>
  <c r="C65" i="1" s="1"/>
  <c r="F16" i="1"/>
  <c r="C64" i="1" s="1"/>
  <c r="F13" i="1"/>
  <c r="C63" i="1" s="1"/>
  <c r="F10" i="1"/>
  <c r="C62" i="1" s="1"/>
  <c r="F7" i="1"/>
  <c r="C61" i="1" s="1"/>
  <c r="D57" i="1" l="1"/>
  <c r="E57" i="1" s="1"/>
  <c r="D53" i="1"/>
  <c r="E53" i="1" s="1"/>
  <c r="D52" i="1"/>
  <c r="E52" i="1" s="1"/>
  <c r="D55" i="1"/>
  <c r="E55" i="1" s="1"/>
  <c r="D54" i="1"/>
  <c r="E54" i="1" s="1"/>
  <c r="D56" i="1"/>
  <c r="E56" i="1" l="1"/>
  <c r="D49" i="1" s="1"/>
</calcChain>
</file>

<file path=xl/sharedStrings.xml><?xml version="1.0" encoding="utf-8"?>
<sst xmlns="http://schemas.openxmlformats.org/spreadsheetml/2006/main" count="124" uniqueCount="97">
  <si>
    <t>AUTO DIAGNOSTIC : A QUEL NIVEAU SE SITUE MON ASSOCIATION ?</t>
  </si>
  <si>
    <t>VISION ET MISSION</t>
  </si>
  <si>
    <t>• Absence de plan stratégique (vision/mission)
• L'OSC n'a pas défini de manière précise les domaines spécifiques sur lesquels elle concentre ses actions et son engagement.</t>
  </si>
  <si>
    <t>• La vision et la mission de l'OSC sont encore floues et peu cohérentes
• Difficulté à aligner les activités et les projets de l'OSC sur la vision et la mission.</t>
  </si>
  <si>
    <t>• Existence d'une vision et mission relativement claire
• Début d'alignement des activités et des programmes sur la vision et la mission.</t>
  </si>
  <si>
    <t xml:space="preserve">• Vision et mission clairement définies
• Fort alignement des activités et des programmes sur la vision et la mission.
</t>
  </si>
  <si>
    <t>OBJECTIFS STRATÉGIQUES</t>
  </si>
  <si>
    <t>• L'OSC n'a pas d'objectifs stratégiques formels
• Absence de feuille de route stratégique</t>
  </si>
  <si>
    <t>• L'OSC a déployé des efforts limités pour aligner ses activités avec des objectifs stratégiques</t>
  </si>
  <si>
    <t>• La planification stratégique de l'OSC est sous-développée et nécessite des améliorations significatives.
• Existence d'une feuille de route mais non mis en œuvre</t>
  </si>
  <si>
    <t>• L'OSC dispose d'un processus de planification stratégique documenté et bien structuré.
• Existence d'une feuille de route mis en œuvre</t>
  </si>
  <si>
    <t>PLAN D'ACTIONS STRATÉGIQUE</t>
  </si>
  <si>
    <t>• L'OSC fonctionne de manière réactive, sans un plan d'actions stratégique à long terme.</t>
  </si>
  <si>
    <t>• Il existe un  plan d'actions stratégique simple qui n'est pas formellement documenté.
• L'OSC fonctionne en tenant peu compte de son plan d'actions stratégique</t>
  </si>
  <si>
    <t>• Un plan d'actions stratégique de base existe, mais il pourrait nécessiter des ajustements supplémentaires
• Les efforts de l'OSC pour aligner ses opérations avec son plan d'actions stratégique sont modérément réussis.</t>
  </si>
  <si>
    <t>• L'OSC dispose d'un plan d'actions stratégique clair et à jour qui guide ses activités quotidiennes.
• L'OSC aligne de manière constante ses opérations avec son plan d'actions stratégique.</t>
  </si>
  <si>
    <t>GOUVERNANCE</t>
  </si>
  <si>
    <t>• Aucune structure de gouvernance formelle ou mécanisme de supervision n'est en place.
• Absence de comité de pilotage, de direction, de management, réunions d'équipe...)
• Les décisions au sein de l'OSC sont prises sans consultation des membres ou de manière opaque.</t>
  </si>
  <si>
    <t>• L'association manque d'une structure de gouvernance bien définie, ce qui affecte les décisions stratégiques.
• Existence d'un cadre de gouvernance opérationnelle peu effectif et/ou non formalisé qui se réunit rarement
• La prise de décision au sein de l'OSC implique parfois les membres, mais il manque de transparence dans le processus.</t>
  </si>
  <si>
    <t>• Des processus de gouvernance sont en place, mais ils nécessitent des améliorations et des ajustements.
• Un organisme de gouvernance qui se réunit de manière irrégulière
• Les décisions au sein de l'OSC sont prises de manière transparente, mais la participation des membres est limitée ou inégale.</t>
  </si>
  <si>
    <t>• Existence d'un cadre de gouvernance opérationnelle formel et bien défini
• Tenue régulière de réunions, de comités avec des comptes-rendu et un suivi des décisions prises
• Les membres de l'OSC sont régulièrement consultés lors de la prise de décision, et les processus décisionnels sont transparents et bien documentés.</t>
  </si>
  <si>
    <t>MANAGEMENT DES EMPLOYÉS</t>
  </si>
  <si>
    <t>• L'OSC ne dispose pas de fiches de poste pour ses salariés, membres, ou bénévoles.
• Les rôles et responsabilités au sein de l'OSC sont flous et non définis.</t>
  </si>
  <si>
    <t>• Les rôles et responsabilités sont vaguement définis, ce qui entraîne une ambiguïté des rôles pour les salariés, membres, et bénévoles.
• Les fiches de poste sont rarement consultées et ne sont pas utilisées efficacement.</t>
  </si>
  <si>
    <t>• L'OSC a des fiches de poste pour les salariés, membres, et bénévoles, mais elles nécessitent des améliorations.
• Les rôles et les responsabilités sont définis mais pourraient nécessiter plus de détails pour les salariés, membres, et bénévoles.</t>
  </si>
  <si>
    <t>• L'OSC dispose de fiches de poste complètes et à jour pour tous les salariés, membres, et bénévoles.
• Les rôles et responsabilités sont bien définis, offrant une grande clarté pour les salariés, membres, et bénévoles.</t>
  </si>
  <si>
    <t>GESTION DE CONFLITS</t>
  </si>
  <si>
    <t>• La résolution des conflits au sein de l'OSC se déroule de manière informelle, sans qu'il existe de système ou de stratégie définis. Cette approche se traduit parfois par des interactions internes frustrantes.</t>
  </si>
  <si>
    <t>• Il existe une prise de conscience de base de l'importance d'une gestion des conflits structurée en interne, mais les efforts sont limités et peu organisés, et la résolution des conflits internes se fait de manière spontanée.</t>
  </si>
  <si>
    <t>• Le système de gestion des conflits est en cours de développement, mais qui n'est pas encore pleinement structuré et il nécessite encore des améliorations pour répondre efficacement aux besoins de l'équipe.</t>
  </si>
  <si>
    <t xml:space="preserve">COMMUNICATION EXTERNE ET VISIBILITÉ </t>
  </si>
  <si>
    <t>• L'OSC manque de personnel et d'expertise en communication, ce qui limite sa visibilité et son interaction avec les parties prenantes. 
• L'OSC n'a pas de plan de communication.</t>
  </si>
  <si>
    <t xml:space="preserve">• L'OSC est présente sur les réseaux sociaux mais n'a pas un plan de communication, limitant ses actions à des efforts peu organisés et ponctuels. </t>
  </si>
  <si>
    <t>• L'OSC a développé un plan de communication qui n'est pas encore pleinement structuré et il nécessite encore des améliorations,</t>
  </si>
  <si>
    <t>• L'OSC a une bonne communication externe 
• L'OSC a un plan de communication claire et bien structuré qui guide ses actions de communication,.</t>
  </si>
  <si>
    <t>ENGAGEMENT COMMUNAUTAIRE</t>
  </si>
  <si>
    <t>• L'OSC n'a planifié aucune action pour impliquer sa communauté et n'a pas élaboré de stratégie d'engagement communautaire</t>
  </si>
  <si>
    <t>• L'OSC essaie d'impliquer la communauté cependant, ses actions sont limitées et peu coordonnées.</t>
  </si>
  <si>
    <t>• L'OSC a démarré des initiatives d'implication communautaire, mais elles ne sont pas encore pleinement développées.</t>
  </si>
  <si>
    <t>• L'implication communautaire est une partie intégrante des activités de l'OSC
• L'OSC implique constamment la communauté et répond à ses besoins.</t>
  </si>
  <si>
    <t>BÉNÉVOLES ET STAGIAIRES</t>
  </si>
  <si>
    <t>• L'OSC ne dispose pas de stratégie pour mobiliser des bénévoles ou des stagiaires.
• L'OSC n'implique ni bénévoles ni stagiaires.
• Aucune opportunité n'est offerte pour contribuer en tant que bénévole ou stagiaire.</t>
  </si>
  <si>
    <t xml:space="preserve">• L'OSC possède un cadre de base pour mobiliser des bénévoles et des stagiaires mais il n'est pas encore pleinement développé.
• L'OSC implique parfois des bénévoles ou des stagiaires, mais de manière ponctuelle. 
• Les rôles des bénévoles et des stagiaires ne sont ni définis ni structurés. </t>
  </si>
  <si>
    <t>• Une stratégie pour mobiliser des bénévoles et des stagiaires est formalisée, mais des améliorations supplémentaires sont nécessaires
• L'implication des bénévoles et des stagiaires par l'OSC est modérément efficace.
• Les rôles des bénévoles et des stagiaires sont définis mais peuvent nécessiter des ajustements.</t>
  </si>
  <si>
    <t>• L'OSC a une approche structurée et documentée pour mobiliser des bénévoles et des stagiaires.
• Les rôles des bénévoles et des stagiaires sont bien définis et intégrés à l'organisation.
• L'implication des bénévoles et des stagiaires par l'OSC est très efficace.</t>
  </si>
  <si>
    <t>GESTION COMPTABLE ET FINANCIERE DE L'ASSOCIATION</t>
  </si>
  <si>
    <t>• Les rapports financiers sont basiques, se limitant à quelques projets, et sont élaborés par un personnel non qualifié et non outillé.</t>
  </si>
  <si>
    <t xml:space="preserve">• Une comptabilité simplifiée est tenue par les dirigeants et/ou par un comptable externe mais elle est peu fiable. </t>
  </si>
  <si>
    <t>• Les états financiers sont élaborés  par un personne qualifiée mais ne sont pas encore pleinement conformes à des procédures et normes comptables en vigeures (en particulier la NCT 45-2018).</t>
  </si>
  <si>
    <t xml:space="preserve">• L'OSC assure une gestion financière et comptable efficace, les états financiers sont bien élaborés conformement à des procédures et normes comptables en vigeures (en particulier la NCT 45-2018). Ces états sont élaborés par le personnel inetrne qualifié ou une ressource externe (comptable). </t>
  </si>
  <si>
    <t>DURABILITÉ FINANCIÈRE : Diversification des sources de financement, activités génératrices de revenus, Crowdfunding, vente de produits…</t>
  </si>
  <si>
    <t>• L'OSC dépend exclusivement de sources de financement à court terme, mettant en péril sa viabilité à long terme.
• L'OSC ne dispose d'aucune stratégie établie pour garantir sa durabilité financière à long terme.</t>
  </si>
  <si>
    <t>• L'OSC a envisagé la diversification de ses sources de financement, mais n'a pas encore entrepris d'actions concrètes dans cette direction.
• L'OSC a commencé à élaborer une stratégie de durabilité financière, cependant, elle manque de détails et de structure.</t>
  </si>
  <si>
    <t>•  La stratégie de durabilité financière est quelque peu structurée mais nécessite des améliorations.
• L'OSC a diversifié ses sources de financement dans une certaine mesure.
• La stratégie de durabilité financière a une efficacité modérée pour générer des revenus.</t>
  </si>
  <si>
    <t>PLAN DE FINANCEMENT DE L'OSC</t>
  </si>
  <si>
    <t>• L'OSC n'a pas de plan financier établi
• Une dépendance à une seule source de revenus 
• Un manque de clarté sur la couverture des dépenses prévues.</t>
  </si>
  <si>
    <t>• L'OSC a un plan de financement basique, avec une focalisation sur une ou deux sources de revenus principales
• Manque de détails sur la couverture des dépenses prévues</t>
  </si>
  <si>
    <t>• L'OSC dispose d'un plan de financement précis, mais des améliorations supplémentaires sont nécessaires.
• Le plan comprend une estimation des dépenses prévues, mais il manque de détails sur la manière dont ces dépenses seront couvertes.</t>
  </si>
  <si>
    <t>• L'OSC a élaboré un plan financier détaillé, couvrant toutes les dépenses prévues telles que les salaires, les frais administratifs et les programmes. 
• Le plan identifie plusieurs sources de financement.</t>
  </si>
  <si>
    <t>MOBILISATION DES RESSOURCES : Recherche d'opportunité de financement, écriture de proposition de projet...</t>
  </si>
  <si>
    <t>• L'OSC dépend principalement de sources de financement ponctuelles.
• L'OSC manque d'une stratégie ou d'un plan systématique pour la mobilisation des ressources.
• Le personnel de l'OSC ne possède pas de compétences spécifiques dans ce domaine.</t>
  </si>
  <si>
    <t>• Les efforts de mobilisation des ressources sont sporadiques et manquent de cohérence en raison du manque de compétences ou de personnel.
• Il existe un plan de mobilisation des ressources de base, mais il manque de détail et de structure.</t>
  </si>
  <si>
    <t>• Une stratégie de mobilisation des ressources est formalisée mais des améliorations supplémentaires sont nécessaires.
• La stratégie de mobilisation des ressources de l'OSC est modérément efficace pour obtenir des fonds.
• Des membres de l'OSC possèdent les compétences pour la mobilisation de ressources, mais il n'y a pas de personnel dédié à cette tâche.</t>
  </si>
  <si>
    <t>• L'OSC a une stratégie de mobilisation des ressources bien structurée et documentée.
• La mobilisation des ressources de l'OSC est très efficace pour obtenir des fonds.
• Il y a un personnel dédié pour la mobilisation de ressources.
• L'OSC dispose d'un système de veille de mobilisation de ressources établi.</t>
  </si>
  <si>
    <t>ÉVALUATION ET IMPACT</t>
  </si>
  <si>
    <t>• L'OSC ne dispose pas de processus formel ni d'outils de reporting pour évaluer son impact.
• Les évaluations informelles des activités de l'OSC sont réalisées de manière occasionnelle, sans méthodologie établie.
• Il n'existe pas de personnel qualifié pour réaliser une évaluation ou une mesure d'impact</t>
  </si>
  <si>
    <t>• Des efforts ont été déployés par l'OSC pour évaluer son impact, mais ils ne sont pas pleinement développés.
• L'OSC effectue des évaluations internes, mais elles se concentrent principalement sur la satisfaction des bénéficiaires plutôt que sur l'impact à long terme de ses actions.
• Une sensibilisation de base autour de l'évaluation et de l'impact existe parmi les membres de l'OSC, mais ils manquent d'expertise pour développer des outils de reporting et mener des évaluations d'impact rigoureuses.</t>
  </si>
  <si>
    <t>• L'OSC utilise des méthodes d'évaluation structurées pour mesurer l'efficacité de ses programmes, mais elles présentent des lacunes.
• Les bases pour l'évaluation de l'impact et le reporting sont en place, mais nécessitent des améliorations.
• L'OSC dispose d'un personnel qualifié de base pour réaliser des évaluations de l'impact et développer des outils de reporting, bien que des compétences supplémentaires soient nécessaires.</t>
  </si>
  <si>
    <t>• L'OSC met en œuvre un système complet d'évaluation et de suivi, comprenant des indicateurs quantitatifs et qualitatifs, pour évaluer l'efficacité et l'impact de ses programmes sur ses bénéficiaires et la communauté.
• L'évaluation de l'impact et le reporting sont intégrés de manière systématique dans le cycle de projet.
• L'OSC s'appuie sur un personnel qualifié pour réaliser des évaluations d'impact de qualité et développer des outils de reporting sophistiqués.</t>
  </si>
  <si>
    <t>Note/4</t>
  </si>
  <si>
    <t>Sous thématiques</t>
  </si>
  <si>
    <t xml:space="preserve">MOBILISATION DES RESSOURCES </t>
  </si>
  <si>
    <t xml:space="preserve">GESTION COMPTABLE ET FINANCIERE </t>
  </si>
  <si>
    <t>IDENTITÉ ET ORIENTATION DE L'ASSOCIATION</t>
  </si>
  <si>
    <t>GOUVERNANCE ET RH</t>
  </si>
  <si>
    <t>COMMUNICATION ET ENGAGEMENT COMMUNAUTAIRE</t>
  </si>
  <si>
    <t>STRATÉGIE FINANCIÈRE</t>
  </si>
  <si>
    <t>ÉVALUATIONS ET IMPACT</t>
  </si>
  <si>
    <t>• L'OSC a une stratégie de durabilité financière développée et documentée,
• La stratégie de durabilité financière est intégrée aux activités de l'OSC, avec un personnel dédié.
• L'OSC a au moins une activité génératrice de revenus
• L'OSC bénéficie d'une gamme diversifiée de sources de financement et de partenariats.</t>
  </si>
  <si>
    <t>MERCI DE NE COCHER QU'UNE SEULE CASE PAR LIGNE !</t>
  </si>
  <si>
    <r>
      <rPr>
        <b/>
        <sz val="11"/>
        <color rgb="FFF2B41F"/>
        <rFont val="Segoe UI"/>
        <family val="2"/>
      </rPr>
      <t xml:space="preserve">
</t>
    </r>
    <r>
      <rPr>
        <b/>
        <sz val="22"/>
        <color rgb="FFF2B41F"/>
        <rFont val="Segoe UI"/>
        <family val="2"/>
      </rPr>
      <t>11</t>
    </r>
  </si>
  <si>
    <r>
      <rPr>
        <b/>
        <sz val="11"/>
        <color rgb="FFF2B41F"/>
        <rFont val="Segoe UI"/>
        <family val="2"/>
      </rPr>
      <t xml:space="preserve">
</t>
    </r>
    <r>
      <rPr>
        <b/>
        <sz val="22"/>
        <color rgb="FFF2B41F"/>
        <rFont val="Segoe UI"/>
        <family val="2"/>
      </rPr>
      <t>12</t>
    </r>
  </si>
  <si>
    <r>
      <rPr>
        <b/>
        <sz val="11"/>
        <color rgb="FFF2B41F"/>
        <rFont val="Segoe UI"/>
        <family val="2"/>
      </rPr>
      <t xml:space="preserve">
</t>
    </r>
    <r>
      <rPr>
        <b/>
        <sz val="22"/>
        <color rgb="FFF2B41F"/>
        <rFont val="Segoe UI"/>
        <family val="2"/>
      </rPr>
      <t>10</t>
    </r>
    <r>
      <rPr>
        <sz val="11"/>
        <color theme="1"/>
        <rFont val="Calibri"/>
        <family val="2"/>
        <scheme val="minor"/>
      </rPr>
      <t/>
    </r>
  </si>
  <si>
    <r>
      <rPr>
        <b/>
        <sz val="11"/>
        <color rgb="FFF2B41F"/>
        <rFont val="Segoe UI"/>
        <family val="2"/>
      </rPr>
      <t xml:space="preserve">
</t>
    </r>
    <r>
      <rPr>
        <b/>
        <sz val="22"/>
        <color rgb="FFF2B41F"/>
        <rFont val="Segoe UI"/>
        <family val="2"/>
      </rPr>
      <t>13</t>
    </r>
    <r>
      <rPr>
        <sz val="11"/>
        <color theme="1"/>
        <rFont val="Calibri"/>
        <family val="2"/>
        <scheme val="minor"/>
      </rPr>
      <t/>
    </r>
  </si>
  <si>
    <r>
      <rPr>
        <b/>
        <sz val="11"/>
        <color theme="3"/>
        <rFont val="Segoe UI"/>
        <family val="2"/>
      </rPr>
      <t xml:space="preserve">
</t>
    </r>
    <r>
      <rPr>
        <b/>
        <sz val="22"/>
        <color theme="3"/>
        <rFont val="Segoe UI"/>
        <family val="2"/>
      </rPr>
      <t>14</t>
    </r>
    <r>
      <rPr>
        <sz val="11"/>
        <color theme="1"/>
        <rFont val="Calibri"/>
        <family val="2"/>
        <scheme val="minor"/>
      </rPr>
      <t/>
    </r>
  </si>
  <si>
    <r>
      <rPr>
        <b/>
        <sz val="11"/>
        <color rgb="FFF2B41F"/>
        <rFont val="Segoe UI"/>
        <family val="2"/>
      </rPr>
      <t xml:space="preserve">
</t>
    </r>
    <r>
      <rPr>
        <b/>
        <sz val="22"/>
        <color rgb="FFF2B41F"/>
        <rFont val="Segoe UI"/>
        <family val="2"/>
      </rPr>
      <t>4</t>
    </r>
    <r>
      <rPr>
        <sz val="11"/>
        <color theme="1"/>
        <rFont val="Calibri"/>
        <family val="2"/>
        <scheme val="minor"/>
      </rPr>
      <t/>
    </r>
  </si>
  <si>
    <r>
      <rPr>
        <b/>
        <sz val="11"/>
        <color rgb="FF59C1D4"/>
        <rFont val="Segoe UI"/>
        <family val="2"/>
      </rPr>
      <t xml:space="preserve">
</t>
    </r>
    <r>
      <rPr>
        <b/>
        <sz val="22"/>
        <color rgb="FF59C1D4"/>
        <rFont val="Segoe UI"/>
        <family val="2"/>
      </rPr>
      <t>1</t>
    </r>
    <r>
      <rPr>
        <sz val="11"/>
        <color theme="1"/>
        <rFont val="Calibri"/>
        <family val="2"/>
        <scheme val="minor"/>
      </rPr>
      <t/>
    </r>
  </si>
  <si>
    <r>
      <rPr>
        <b/>
        <sz val="11"/>
        <color rgb="FF59C1D4"/>
        <rFont val="Segoe UI"/>
        <family val="2"/>
      </rPr>
      <t xml:space="preserve">
</t>
    </r>
    <r>
      <rPr>
        <b/>
        <sz val="22"/>
        <color rgb="FF59C1D4"/>
        <rFont val="Segoe UI"/>
        <family val="2"/>
      </rPr>
      <t>2</t>
    </r>
    <r>
      <rPr>
        <sz val="11"/>
        <color theme="1"/>
        <rFont val="Calibri"/>
        <family val="2"/>
        <scheme val="minor"/>
      </rPr>
      <t/>
    </r>
  </si>
  <si>
    <r>
      <rPr>
        <b/>
        <sz val="11"/>
        <color rgb="FFC62443"/>
        <rFont val="Segoe UI"/>
        <family val="2"/>
      </rPr>
      <t xml:space="preserve">
</t>
    </r>
    <r>
      <rPr>
        <b/>
        <sz val="22"/>
        <color rgb="FFC62443"/>
        <rFont val="Segoe UI"/>
        <family val="2"/>
      </rPr>
      <t>5</t>
    </r>
    <r>
      <rPr>
        <sz val="11"/>
        <color theme="1"/>
        <rFont val="Calibri"/>
        <family val="2"/>
        <scheme val="minor"/>
      </rPr>
      <t/>
    </r>
  </si>
  <si>
    <r>
      <rPr>
        <b/>
        <sz val="11"/>
        <color rgb="FFC62443"/>
        <rFont val="Segoe UI"/>
        <family val="2"/>
      </rPr>
      <t xml:space="preserve">
</t>
    </r>
    <r>
      <rPr>
        <b/>
        <sz val="22"/>
        <color rgb="FFC62443"/>
        <rFont val="Segoe UI"/>
        <family val="2"/>
      </rPr>
      <t>6</t>
    </r>
    <r>
      <rPr>
        <sz val="11"/>
        <color theme="1"/>
        <rFont val="Calibri"/>
        <family val="2"/>
        <scheme val="minor"/>
      </rPr>
      <t/>
    </r>
  </si>
  <si>
    <r>
      <rPr>
        <b/>
        <sz val="11"/>
        <color rgb="FF2180AD"/>
        <rFont val="Segoe UI"/>
        <family val="2"/>
      </rPr>
      <t xml:space="preserve">
</t>
    </r>
    <r>
      <rPr>
        <b/>
        <sz val="22"/>
        <color rgb="FF2180AD"/>
        <rFont val="Segoe UI"/>
        <family val="2"/>
      </rPr>
      <t>7</t>
    </r>
    <r>
      <rPr>
        <sz val="11"/>
        <color theme="1"/>
        <rFont val="Calibri"/>
        <family val="2"/>
        <scheme val="minor"/>
      </rPr>
      <t/>
    </r>
  </si>
  <si>
    <r>
      <rPr>
        <b/>
        <sz val="11"/>
        <color rgb="FF2180AD"/>
        <rFont val="Segoe UI"/>
        <family val="2"/>
      </rPr>
      <t xml:space="preserve">
</t>
    </r>
    <r>
      <rPr>
        <b/>
        <sz val="22"/>
        <color rgb="FF2180AD"/>
        <rFont val="Segoe UI"/>
        <family val="2"/>
      </rPr>
      <t>8</t>
    </r>
    <r>
      <rPr>
        <sz val="11"/>
        <color theme="1"/>
        <rFont val="Calibri"/>
        <family val="2"/>
        <scheme val="minor"/>
      </rPr>
      <t/>
    </r>
  </si>
  <si>
    <r>
      <rPr>
        <b/>
        <sz val="11"/>
        <color rgb="FF2180AD"/>
        <rFont val="Segoe UI"/>
        <family val="2"/>
      </rPr>
      <t xml:space="preserve">
</t>
    </r>
    <r>
      <rPr>
        <b/>
        <sz val="22"/>
        <color rgb="FF2180AD"/>
        <rFont val="Segoe UI"/>
        <family val="2"/>
      </rPr>
      <t>9</t>
    </r>
    <r>
      <rPr>
        <sz val="11"/>
        <color theme="1"/>
        <rFont val="Calibri"/>
        <family val="2"/>
        <scheme val="minor"/>
      </rPr>
      <t/>
    </r>
  </si>
  <si>
    <r>
      <rPr>
        <b/>
        <sz val="11"/>
        <color theme="3"/>
        <rFont val="Segoe UI"/>
        <family val="2"/>
      </rPr>
      <t xml:space="preserve">
</t>
    </r>
    <r>
      <rPr>
        <b/>
        <sz val="22"/>
        <color theme="3"/>
        <rFont val="Segoe UI"/>
        <family val="2"/>
      </rPr>
      <t>3</t>
    </r>
    <r>
      <rPr>
        <sz val="11"/>
        <color theme="1"/>
        <rFont val="Calibri"/>
        <family val="2"/>
        <scheme val="minor"/>
      </rPr>
      <t/>
    </r>
  </si>
  <si>
    <t>g</t>
  </si>
  <si>
    <r>
      <rPr>
        <b/>
        <sz val="14"/>
        <color rgb="FF2180AD"/>
        <rFont val="Segoe UI"/>
        <family val="2"/>
      </rPr>
      <t>COMMENT ÇA MARCHE</t>
    </r>
    <r>
      <rPr>
        <b/>
        <sz val="14"/>
        <rFont val="Segoe UI"/>
        <family val="2"/>
      </rPr>
      <t xml:space="preserve">
</t>
    </r>
    <r>
      <rPr>
        <sz val="14"/>
        <color theme="1"/>
        <rFont val="Segoe UI"/>
        <family val="2"/>
      </rPr>
      <t>- Evaluer où en est mon association dans son développement
- Comprendre quels sont mes forces et mes points d'amélioration
- Savoir à quel module Ta'ziz mon association est éligible
- Pour chaque indicateur, il existe quatre choix possibles. 
- Cochez la cellule qui, selon vous, contient le plus de déclarations vraies pour votre OSC</t>
    </r>
  </si>
  <si>
    <t>• Il existe une stratégie de gestion des conflits, documentée, qui répond efficacement aux besoins de l'équipe.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</si>
</sst>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1"/>
      <color theme="1"/>
      <name val="Calibri"/>
      <family val="2"/>
      <scheme val="minor"/>
    </font>
    <font>
      <sz val="11"/>
      <color theme="0"/>
      <name val="Calibri"/>
      <family val="2"/>
      <scheme val="minor"/>
    </font>
    <font>
      <sz val="11"/>
      <color theme="2"/>
      <name val="Calibri"/>
      <family val="2"/>
      <scheme val="minor"/>
    </font>
    <font>
      <b/>
      <sz val="36"/>
      <color rgb="FF242C5F"/>
      <name val="Gobold"/>
    </font>
    <font>
      <b/>
      <u/>
      <sz val="36"/>
      <color rgb="FF242C5F"/>
      <name val="Impact"/>
      <family val="2"/>
    </font>
    <font>
      <b/>
      <sz val="16"/>
      <color theme="0"/>
      <name val="Segoe UI"/>
      <family val="2"/>
    </font>
    <font>
      <sz val="10"/>
      <color theme="0"/>
      <name val="DIN"/>
    </font>
    <font>
      <sz val="13"/>
      <color theme="1"/>
      <name val="Segoe UI"/>
      <family val="2"/>
    </font>
    <font>
      <sz val="11"/>
      <color theme="1"/>
      <name val="DIN"/>
    </font>
    <font>
      <b/>
      <sz val="11"/>
      <color theme="0"/>
      <name val="DIN"/>
    </font>
    <font>
      <b/>
      <sz val="11"/>
      <color theme="0"/>
      <name val="Segoe UI"/>
      <family val="2"/>
    </font>
    <font>
      <sz val="11"/>
      <color theme="0"/>
      <name val="DIN"/>
    </font>
    <font>
      <b/>
      <sz val="14"/>
      <color theme="0"/>
      <name val="DIN"/>
    </font>
    <font>
      <b/>
      <sz val="18"/>
      <color rgb="FFFF0000"/>
      <name val="DIN"/>
    </font>
    <font>
      <b/>
      <sz val="22"/>
      <color rgb="FF59C1D4"/>
      <name val="Segoe UI"/>
      <family val="2"/>
    </font>
    <font>
      <b/>
      <sz val="22"/>
      <color rgb="FFC62443"/>
      <name val="Segoe UI"/>
      <family val="2"/>
    </font>
    <font>
      <b/>
      <sz val="22"/>
      <color rgb="FF2180AD"/>
      <name val="Segoe UI"/>
      <family val="2"/>
    </font>
    <font>
      <b/>
      <sz val="22"/>
      <color rgb="FFF2B41F"/>
      <name val="Segoe UI"/>
      <family val="2"/>
    </font>
    <font>
      <sz val="11"/>
      <color theme="0"/>
      <name val="Segoe UI"/>
      <family val="2"/>
    </font>
    <font>
      <sz val="11"/>
      <color theme="1" tint="0.14999847407452621"/>
      <name val="Segoe UI"/>
      <family val="2"/>
    </font>
    <font>
      <sz val="11"/>
      <name val="Segoe UI"/>
      <family val="2"/>
    </font>
    <font>
      <b/>
      <sz val="11"/>
      <color theme="1"/>
      <name val="DIN"/>
    </font>
    <font>
      <b/>
      <sz val="24"/>
      <color theme="0"/>
      <name val="DIN"/>
    </font>
    <font>
      <b/>
      <sz val="14"/>
      <name val="Segoe UI"/>
      <family val="2"/>
    </font>
    <font>
      <b/>
      <sz val="14"/>
      <color rgb="FF2180AD"/>
      <name val="Segoe UI"/>
      <family val="2"/>
    </font>
    <font>
      <sz val="14"/>
      <color theme="1"/>
      <name val="Segoe UI"/>
      <family val="2"/>
    </font>
    <font>
      <b/>
      <sz val="11"/>
      <color rgb="FFF2B41F"/>
      <name val="Segoe UI"/>
      <family val="2"/>
    </font>
    <font>
      <sz val="8"/>
      <name val="Calibri"/>
      <family val="2"/>
      <scheme val="minor"/>
    </font>
    <font>
      <b/>
      <sz val="22"/>
      <color theme="3"/>
      <name val="Segoe UI"/>
      <family val="2"/>
    </font>
    <font>
      <b/>
      <sz val="11"/>
      <color theme="3"/>
      <name val="Segoe UI"/>
      <family val="2"/>
    </font>
    <font>
      <b/>
      <sz val="11"/>
      <color rgb="FF59C1D4"/>
      <name val="Segoe UI"/>
      <family val="2"/>
    </font>
    <font>
      <b/>
      <sz val="11"/>
      <color rgb="FFC62443"/>
      <name val="Segoe UI"/>
      <family val="2"/>
    </font>
    <font>
      <b/>
      <sz val="11"/>
      <color rgb="FF2180AD"/>
      <name val="Segoe UI"/>
      <family val="2"/>
    </font>
    <font>
      <b/>
      <sz val="24"/>
      <color theme="3"/>
      <name val="DIN"/>
    </font>
  </fonts>
  <fills count="15">
    <fill>
      <patternFill patternType="none"/>
    </fill>
    <fill>
      <patternFill patternType="gray125"/>
    </fill>
    <fill>
      <patternFill patternType="solid">
        <fgColor theme="0"/>
        <bgColor indexed="64"/>
      </patternFill>
    </fill>
    <fill>
      <patternFill patternType="solid">
        <fgColor rgb="FF00B6D5"/>
        <bgColor indexed="64"/>
      </patternFill>
    </fill>
    <fill>
      <patternFill patternType="solid">
        <fgColor rgb="FF5A9D51"/>
        <bgColor indexed="64"/>
      </patternFill>
    </fill>
    <fill>
      <patternFill patternType="solid">
        <fgColor theme="9"/>
        <bgColor indexed="64"/>
      </patternFill>
    </fill>
    <fill>
      <patternFill patternType="solid">
        <fgColor rgb="FF7030A0"/>
        <bgColor indexed="64"/>
      </patternFill>
    </fill>
    <fill>
      <patternFill patternType="solid">
        <fgColor theme="5"/>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2180AD"/>
        <bgColor indexed="64"/>
      </patternFill>
    </fill>
    <fill>
      <patternFill patternType="solid">
        <fgColor rgb="FF59C1D4"/>
        <bgColor indexed="64"/>
      </patternFill>
    </fill>
    <fill>
      <patternFill patternType="solid">
        <fgColor rgb="FFC62443"/>
        <bgColor indexed="64"/>
      </patternFill>
    </fill>
    <fill>
      <patternFill patternType="solid">
        <fgColor rgb="FFF2B41F"/>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medium">
        <color rgb="FF59C1D4"/>
      </left>
      <right style="medium">
        <color rgb="FF59C1D4"/>
      </right>
      <top style="medium">
        <color rgb="FF59C1D4"/>
      </top>
      <bottom/>
      <diagonal/>
    </border>
    <border>
      <left style="medium">
        <color rgb="FF59C1D4"/>
      </left>
      <right style="medium">
        <color rgb="FF59C1D4"/>
      </right>
      <top/>
      <bottom/>
      <diagonal/>
    </border>
    <border>
      <left style="medium">
        <color rgb="FF59C1D4"/>
      </left>
      <right style="medium">
        <color rgb="FF59C1D4"/>
      </right>
      <top/>
      <bottom style="medium">
        <color rgb="FF59C1D4"/>
      </bottom>
      <diagonal/>
    </border>
    <border>
      <left style="medium">
        <color rgb="FFC62443"/>
      </left>
      <right style="medium">
        <color rgb="FFC62443"/>
      </right>
      <top style="medium">
        <color rgb="FFC62443"/>
      </top>
      <bottom/>
      <diagonal/>
    </border>
    <border>
      <left style="medium">
        <color rgb="FFC62443"/>
      </left>
      <right style="medium">
        <color rgb="FFC62443"/>
      </right>
      <top/>
      <bottom/>
      <diagonal/>
    </border>
    <border>
      <left style="medium">
        <color rgb="FFC62443"/>
      </left>
      <right style="medium">
        <color rgb="FFC62443"/>
      </right>
      <top/>
      <bottom style="medium">
        <color rgb="FFC62443"/>
      </bottom>
      <diagonal/>
    </border>
    <border>
      <left style="medium">
        <color rgb="FFFFC000"/>
      </left>
      <right style="medium">
        <color rgb="FFFFC000"/>
      </right>
      <top style="medium">
        <color rgb="FFFFC000"/>
      </top>
      <bottom/>
      <diagonal/>
    </border>
    <border>
      <left style="medium">
        <color rgb="FFFFC000"/>
      </left>
      <right style="medium">
        <color rgb="FFFFC000"/>
      </right>
      <top/>
      <bottom/>
      <diagonal/>
    </border>
    <border>
      <left style="medium">
        <color rgb="FFFFC000"/>
      </left>
      <right style="medium">
        <color rgb="FFFFC000"/>
      </right>
      <top/>
      <bottom style="medium">
        <color rgb="FFFFC000"/>
      </bottom>
      <diagonal/>
    </border>
    <border>
      <left style="thin">
        <color indexed="64"/>
      </left>
      <right style="thin">
        <color indexed="64"/>
      </right>
      <top style="thin">
        <color rgb="FFFF0000"/>
      </top>
      <bottom style="thin">
        <color indexed="64"/>
      </bottom>
      <diagonal/>
    </border>
    <border>
      <left/>
      <right/>
      <top style="medium">
        <color indexed="64"/>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style="thin">
        <color indexed="64"/>
      </right>
      <top style="thin">
        <color rgb="FFFF0000"/>
      </top>
      <bottom style="thin">
        <color indexed="64"/>
      </bottom>
      <diagonal/>
    </border>
    <border>
      <left style="medium">
        <color rgb="FF2180AD"/>
      </left>
      <right style="medium">
        <color rgb="FF2180AD"/>
      </right>
      <top style="medium">
        <color rgb="FF2180AD"/>
      </top>
      <bottom/>
      <diagonal/>
    </border>
    <border>
      <left style="medium">
        <color rgb="FF2180AD"/>
      </left>
      <right style="medium">
        <color rgb="FF2180AD"/>
      </right>
      <top/>
      <bottom/>
      <diagonal/>
    </border>
    <border>
      <left style="medium">
        <color rgb="FF2180AD"/>
      </left>
      <right style="medium">
        <color rgb="FF2180AD"/>
      </right>
      <top/>
      <bottom style="medium">
        <color rgb="FF2180AD"/>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2" borderId="0" xfId="0" applyFill="1" applyAlignment="1">
      <alignment wrapText="1"/>
    </xf>
    <xf numFmtId="9" fontId="2" fillId="2" borderId="0" xfId="1" applyFont="1" applyFill="1" applyBorder="1" applyAlignment="1">
      <alignment horizontal="center"/>
    </xf>
    <xf numFmtId="2" fontId="2" fillId="2" borderId="0" xfId="1" applyNumberFormat="1" applyFont="1" applyFill="1" applyBorder="1" applyAlignment="1">
      <alignment horizontal="center"/>
    </xf>
    <xf numFmtId="0" fontId="2" fillId="2" borderId="0" xfId="0" applyFont="1" applyFill="1" applyAlignment="1">
      <alignment wrapText="1"/>
    </xf>
    <xf numFmtId="0" fontId="0" fillId="2" borderId="0" xfId="0" applyFill="1" applyAlignment="1">
      <alignment horizontal="center" vertical="center" wrapText="1"/>
    </xf>
    <xf numFmtId="9" fontId="2" fillId="2" borderId="0" xfId="1" applyFont="1" applyFill="1" applyBorder="1" applyAlignment="1">
      <alignment horizontal="center" vertical="center"/>
    </xf>
    <xf numFmtId="2" fontId="2" fillId="2" borderId="0" xfId="1" applyNumberFormat="1" applyFont="1" applyFill="1" applyBorder="1" applyAlignment="1">
      <alignment horizontal="center" vertical="center"/>
    </xf>
    <xf numFmtId="0" fontId="2" fillId="2" borderId="0" xfId="0" applyFont="1" applyFill="1" applyAlignment="1">
      <alignment horizontal="center" vertical="center" wrapText="1"/>
    </xf>
    <xf numFmtId="0" fontId="9" fillId="2" borderId="0" xfId="0" applyFont="1" applyFill="1" applyAlignment="1">
      <alignment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2" borderId="0" xfId="0" applyFill="1" applyAlignment="1"/>
    <xf numFmtId="0" fontId="12" fillId="2" borderId="0" xfId="0" applyFont="1" applyFill="1" applyAlignment="1">
      <alignment wrapText="1"/>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11" fillId="4" borderId="10" xfId="0" applyFont="1" applyFill="1" applyBorder="1" applyAlignment="1">
      <alignment vertical="center" wrapText="1"/>
    </xf>
    <xf numFmtId="0" fontId="11" fillId="6" borderId="10" xfId="0" applyFont="1" applyFill="1" applyBorder="1" applyAlignment="1">
      <alignment vertical="center" wrapText="1"/>
    </xf>
    <xf numFmtId="0" fontId="9" fillId="2" borderId="13" xfId="0" applyFont="1" applyFill="1" applyBorder="1" applyAlignment="1">
      <alignment horizontal="center" vertical="center" wrapText="1"/>
    </xf>
    <xf numFmtId="0" fontId="11" fillId="3" borderId="10" xfId="0" applyFon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1" fillId="3" borderId="15" xfId="0" applyFont="1" applyFill="1" applyBorder="1" applyAlignment="1">
      <alignment vertical="center" wrapText="1"/>
    </xf>
    <xf numFmtId="0" fontId="0" fillId="2" borderId="16" xfId="0" applyFill="1" applyBorder="1" applyAlignment="1">
      <alignment horizontal="center" vertical="center" wrapText="1"/>
    </xf>
    <xf numFmtId="0" fontId="11" fillId="4" borderId="15" xfId="0" applyFont="1" applyFill="1" applyBorder="1" applyAlignment="1">
      <alignment vertical="center" wrapText="1"/>
    </xf>
    <xf numFmtId="0" fontId="11" fillId="4" borderId="11" xfId="0" applyFont="1" applyFill="1" applyBorder="1" applyAlignment="1">
      <alignment vertical="center" wrapText="1"/>
    </xf>
    <xf numFmtId="0" fontId="11" fillId="5" borderId="15" xfId="0" applyFont="1" applyFill="1" applyBorder="1" applyAlignment="1">
      <alignment vertical="center" wrapText="1"/>
    </xf>
    <xf numFmtId="0" fontId="11" fillId="5" borderId="11" xfId="0" applyFont="1" applyFill="1" applyBorder="1" applyAlignment="1">
      <alignment vertical="center" wrapText="1"/>
    </xf>
    <xf numFmtId="0" fontId="11" fillId="7" borderId="17" xfId="0" applyFont="1" applyFill="1" applyBorder="1" applyAlignment="1">
      <alignment vertical="center" wrapText="1"/>
    </xf>
    <xf numFmtId="0" fontId="0" fillId="2" borderId="18" xfId="0" applyFill="1" applyBorder="1" applyAlignment="1">
      <alignment horizontal="center" vertical="center" wrapText="1"/>
    </xf>
    <xf numFmtId="0" fontId="11" fillId="6" borderId="15" xfId="0" applyFont="1" applyFill="1" applyBorder="1" applyAlignment="1">
      <alignment vertical="center" wrapText="1"/>
    </xf>
    <xf numFmtId="0" fontId="11" fillId="6" borderId="11" xfId="0" applyFont="1" applyFill="1" applyBorder="1" applyAlignment="1">
      <alignment vertical="center" wrapText="1"/>
    </xf>
    <xf numFmtId="0" fontId="13" fillId="9" borderId="9" xfId="0" applyFont="1" applyFill="1" applyBorder="1" applyAlignment="1">
      <alignment horizontal="center" wrapText="1"/>
    </xf>
    <xf numFmtId="0" fontId="13" fillId="9" borderId="8" xfId="0" applyFont="1" applyFill="1" applyBorder="1" applyAlignment="1">
      <alignment horizontal="center" wrapText="1"/>
    </xf>
    <xf numFmtId="0" fontId="8" fillId="0" borderId="24" xfId="0" applyFont="1" applyBorder="1" applyAlignment="1">
      <alignment horizontal="left" vertical="center" wrapText="1"/>
    </xf>
    <xf numFmtId="0" fontId="7" fillId="2" borderId="2" xfId="0" applyFont="1" applyFill="1" applyBorder="1" applyAlignment="1" applyProtection="1">
      <alignment horizontal="center" vertical="center" wrapText="1"/>
      <protection locked="0"/>
    </xf>
    <xf numFmtId="0" fontId="3" fillId="0" borderId="0" xfId="0" applyFont="1" applyFill="1" applyAlignment="1">
      <alignment vertical="top" wrapText="1"/>
    </xf>
    <xf numFmtId="0" fontId="2" fillId="0" borderId="0" xfId="0" applyFont="1" applyFill="1" applyAlignment="1">
      <alignment vertical="top" wrapText="1"/>
    </xf>
    <xf numFmtId="0" fontId="19" fillId="2" borderId="0" xfId="0" applyFont="1" applyFill="1" applyAlignment="1">
      <alignment wrapText="1"/>
    </xf>
    <xf numFmtId="164" fontId="22" fillId="2" borderId="12" xfId="0" applyNumberFormat="1" applyFont="1" applyFill="1" applyBorder="1" applyAlignment="1">
      <alignment horizontal="center" vertical="center" wrapText="1"/>
    </xf>
    <xf numFmtId="164" fontId="22" fillId="2" borderId="13" xfId="0" applyNumberFormat="1" applyFont="1" applyFill="1" applyBorder="1" applyAlignment="1">
      <alignment horizontal="center" vertical="center" wrapText="1"/>
    </xf>
    <xf numFmtId="164" fontId="22" fillId="2" borderId="14" xfId="0" applyNumberFormat="1" applyFont="1" applyFill="1" applyBorder="1" applyAlignment="1">
      <alignment horizontal="center" vertical="center" wrapText="1"/>
    </xf>
    <xf numFmtId="0" fontId="0" fillId="2" borderId="35" xfId="0" applyFill="1" applyBorder="1" applyAlignment="1">
      <alignment wrapText="1"/>
    </xf>
    <xf numFmtId="0" fontId="19" fillId="2" borderId="0" xfId="0" applyFont="1" applyFill="1" applyBorder="1" applyAlignment="1">
      <alignment wrapText="1"/>
    </xf>
    <xf numFmtId="0" fontId="13" fillId="11" borderId="8" xfId="0" applyFont="1" applyFill="1" applyBorder="1" applyAlignment="1">
      <alignment horizontal="center" wrapText="1"/>
    </xf>
    <xf numFmtId="0" fontId="10" fillId="11" borderId="16" xfId="0" applyFont="1" applyFill="1" applyBorder="1" applyAlignment="1">
      <alignment vertical="center" wrapText="1"/>
    </xf>
    <xf numFmtId="0" fontId="10" fillId="11" borderId="13" xfId="0" applyFont="1" applyFill="1" applyBorder="1" applyAlignment="1">
      <alignment vertical="center" wrapText="1"/>
    </xf>
    <xf numFmtId="0" fontId="10" fillId="11" borderId="14" xfId="0" applyFont="1" applyFill="1" applyBorder="1" applyAlignment="1">
      <alignment vertical="center" wrapText="1"/>
    </xf>
    <xf numFmtId="0" fontId="11" fillId="5" borderId="43" xfId="0" applyFont="1" applyFill="1" applyBorder="1" applyAlignment="1">
      <alignment vertical="center" wrapText="1"/>
    </xf>
    <xf numFmtId="0" fontId="0" fillId="2" borderId="44" xfId="0" applyFill="1" applyBorder="1" applyAlignment="1">
      <alignment horizontal="center" vertical="center" wrapText="1"/>
    </xf>
    <xf numFmtId="0" fontId="11" fillId="14" borderId="11" xfId="0" applyFont="1" applyFill="1" applyBorder="1" applyAlignment="1">
      <alignment vertical="center" wrapText="1"/>
    </xf>
    <xf numFmtId="0" fontId="34" fillId="0"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6" fillId="11" borderId="2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4" fillId="0" borderId="0" xfId="0" applyFont="1" applyFill="1" applyBorder="1" applyAlignment="1">
      <alignment horizontal="left" vertical="center" wrapText="1" indent="2"/>
    </xf>
    <xf numFmtId="0" fontId="15" fillId="0" borderId="27" xfId="0" applyFont="1" applyFill="1" applyBorder="1" applyAlignment="1">
      <alignment horizontal="center" vertical="top" wrapText="1"/>
    </xf>
    <xf numFmtId="0" fontId="6" fillId="11" borderId="39"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20" fillId="2" borderId="0" xfId="0" applyFont="1" applyFill="1" applyBorder="1" applyAlignment="1">
      <alignment horizontal="center" vertical="center" wrapText="1"/>
    </xf>
    <xf numFmtId="0" fontId="29" fillId="0" borderId="36" xfId="0" applyFont="1" applyFill="1" applyBorder="1" applyAlignment="1">
      <alignment horizontal="center" vertical="top" wrapText="1"/>
    </xf>
    <xf numFmtId="0" fontId="29" fillId="0" borderId="37" xfId="0" applyFont="1" applyFill="1" applyBorder="1" applyAlignment="1">
      <alignment horizontal="center" vertical="top" wrapText="1"/>
    </xf>
    <xf numFmtId="0" fontId="29" fillId="0" borderId="38" xfId="0" applyFont="1" applyFill="1" applyBorder="1" applyAlignment="1">
      <alignment horizontal="center" vertical="top" wrapText="1"/>
    </xf>
    <xf numFmtId="0" fontId="6" fillId="14" borderId="23" xfId="0" applyFont="1" applyFill="1" applyBorder="1" applyAlignment="1">
      <alignment horizontal="center" vertical="center" wrapText="1"/>
    </xf>
    <xf numFmtId="0" fontId="18" fillId="0" borderId="32" xfId="0" applyFont="1" applyFill="1" applyBorder="1" applyAlignment="1">
      <alignment horizontal="center" vertical="top" wrapText="1"/>
    </xf>
    <xf numFmtId="0" fontId="6" fillId="12" borderId="23" xfId="0" applyFont="1" applyFill="1" applyBorder="1" applyAlignment="1">
      <alignment horizontal="center" vertical="center" wrapText="1"/>
    </xf>
    <xf numFmtId="0" fontId="16" fillId="0" borderId="28"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30" xfId="0" applyFont="1" applyFill="1" applyBorder="1" applyAlignment="1">
      <alignment horizontal="center" vertical="top" wrapText="1"/>
    </xf>
    <xf numFmtId="0" fontId="17" fillId="0" borderId="40" xfId="0" applyFont="1" applyFill="1" applyBorder="1" applyAlignment="1">
      <alignment horizontal="center" vertical="top" wrapText="1"/>
    </xf>
    <xf numFmtId="0" fontId="17" fillId="0" borderId="41" xfId="0" applyFont="1" applyFill="1" applyBorder="1" applyAlignment="1">
      <alignment horizontal="center" vertical="top" wrapText="1"/>
    </xf>
    <xf numFmtId="0" fontId="17" fillId="0" borderId="42" xfId="0" applyFont="1" applyFill="1" applyBorder="1" applyAlignment="1">
      <alignment horizontal="center" vertical="top" wrapText="1"/>
    </xf>
    <xf numFmtId="0" fontId="6" fillId="10" borderId="23" xfId="0" applyFont="1" applyFill="1" applyBorder="1" applyAlignment="1">
      <alignment horizontal="center" vertical="center" wrapText="1"/>
    </xf>
    <xf numFmtId="0" fontId="18" fillId="0" borderId="33" xfId="0" applyFont="1" applyFill="1" applyBorder="1" applyAlignment="1">
      <alignment horizontal="center" vertical="top" wrapText="1"/>
    </xf>
    <xf numFmtId="0" fontId="6" fillId="13" borderId="23" xfId="0" applyFont="1" applyFill="1" applyBorder="1" applyAlignment="1">
      <alignment horizontal="center" vertical="center" wrapText="1"/>
    </xf>
    <xf numFmtId="0" fontId="18" fillId="0" borderId="31" xfId="0" applyFont="1" applyFill="1" applyBorder="1" applyAlignment="1">
      <alignment horizontal="center" vertical="top" wrapText="1"/>
    </xf>
  </cellXfs>
  <cellStyles count="2">
    <cellStyle name="Normal" xfId="0" builtinId="0"/>
    <cellStyle name="Pourcentage" xfId="1" builtinId="5"/>
  </cellStyles>
  <dxfs count="5">
    <dxf>
      <font>
        <b/>
        <i val="0"/>
        <color theme="0"/>
      </font>
      <fill>
        <patternFill>
          <bgColor rgb="FFFF0000"/>
        </patternFill>
      </fill>
    </dxf>
    <dxf>
      <font>
        <b/>
        <i val="0"/>
        <color theme="0"/>
      </font>
      <numFmt numFmtId="0" formatCode="General"/>
      <fill>
        <patternFill>
          <bgColor rgb="FFFF0000"/>
        </patternFill>
      </fill>
    </dxf>
    <dxf>
      <font>
        <color rgb="FFFF0000"/>
      </font>
      <numFmt numFmtId="0" formatCode="General"/>
      <fill>
        <patternFill>
          <bgColor theme="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numFmt numFmtId="0" formatCode="General"/>
      <fill>
        <patternFill>
          <bgColor rgb="FFFF0000"/>
        </patternFill>
      </fill>
    </dxf>
  </dxfs>
  <tableStyles count="0" defaultTableStyle="TableStyleMedium2" defaultPivotStyle="PivotStyleLight16"/>
  <colors>
    <mruColors>
      <color rgb="FF59C1D4"/>
      <color rgb="FF2180AD"/>
      <color rgb="FFC62443"/>
      <color rgb="FFF2B41F"/>
      <color rgb="FFE8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8" lockText="1" noThreeD="1"/>
</file>

<file path=xl/ctrlProps/ctrlProp2.xml><?xml version="1.0" encoding="utf-8"?>
<formControlPr xmlns="http://schemas.microsoft.com/office/spreadsheetml/2009/9/main" objectType="CheckBox" fmlaLink="$C$8" lockText="1" noThreeD="1"/>
</file>

<file path=xl/ctrlProps/ctrlProp3.xml><?xml version="1.0" encoding="utf-8"?>
<formControlPr xmlns="http://schemas.microsoft.com/office/spreadsheetml/2009/9/main" objectType="CheckBox" fmlaLink="$D$8" lockText="1" noThreeD="1"/>
</file>

<file path=xl/ctrlProps/ctrlProp4.xml><?xml version="1.0" encoding="utf-8"?>
<formControlPr xmlns="http://schemas.microsoft.com/office/spreadsheetml/2009/9/main" objectType="CheckBox" fmlaLink="$E$8" lockText="1" noThreeD="1"/>
</file>

<file path=xl/ctrlProps/ctrlProp5.xml><?xml version="1.0" encoding="utf-8"?>
<formControlPr xmlns="http://schemas.microsoft.com/office/spreadsheetml/2009/9/main" objectType="CheckBox" fmlaLink="$E$14" lockText="1" noThreeD="1"/>
</file>

<file path=xl/ctrlProps/ctrlProp6.xml><?xml version="1.0" encoding="utf-8"?>
<formControlPr xmlns="http://schemas.microsoft.com/office/spreadsheetml/2009/9/main" objectType="CheckBox" fmlaLink="$E$17" lockText="1" noThreeD="1"/>
</file>

<file path=xl/ctrlProps/ctrlProp7.xml><?xml version="1.0" encoding="utf-8"?>
<formControlPr xmlns="http://schemas.microsoft.com/office/spreadsheetml/2009/9/main" objectType="CheckBox" fmlaLink="$E$20" lockText="1" noThreeD="1"/>
</file>

<file path=xl/ctrlProps/ctrlProp8.xml><?xml version="1.0" encoding="utf-8"?>
<formControlPr xmlns="http://schemas.microsoft.com/office/spreadsheetml/2009/9/main" objectType="CheckBox" fmlaLink="$E$23" lockText="1" noThreeD="1"/>
</file>

<file path=xl/ctrlProps/ctrlProp9.xml><?xml version="1.0" encoding="utf-8"?>
<formControlPr xmlns="http://schemas.microsoft.com/office/spreadsheetml/2009/9/main" objectType="CheckBox" fmlaLink="$E$26" lockText="1" noThreeD="1"/>
</file>

<file path=xl/ctrlProps/ctrlProp10.xml><?xml version="1.0" encoding="utf-8"?>
<formControlPr xmlns="http://schemas.microsoft.com/office/spreadsheetml/2009/9/main" objectType="CheckBox" fmlaLink="$D$26" lockText="1" noThreeD="1"/>
</file>

<file path=xl/ctrlProps/ctrlProp11.xml><?xml version="1.0" encoding="utf-8"?>
<formControlPr xmlns="http://schemas.microsoft.com/office/spreadsheetml/2009/9/main" objectType="CheckBox" fmlaLink="$E$29" lockText="1" noThreeD="1"/>
</file>

<file path=xl/ctrlProps/ctrlProp12.xml><?xml version="1.0" encoding="utf-8"?>
<formControlPr xmlns="http://schemas.microsoft.com/office/spreadsheetml/2009/9/main" objectType="CheckBox" fmlaLink="$D$29" lockText="1" noThreeD="1"/>
</file>

<file path=xl/ctrlProps/ctrlProp13.xml><?xml version="1.0" encoding="utf-8"?>
<formControlPr xmlns="http://schemas.microsoft.com/office/spreadsheetml/2009/9/main" objectType="CheckBox" fmlaLink="$D$35" lockText="1" noThreeD="1"/>
</file>

<file path=xl/ctrlProps/ctrlProp14.xml><?xml version="1.0" encoding="utf-8"?>
<formControlPr xmlns="http://schemas.microsoft.com/office/spreadsheetml/2009/9/main" objectType="CheckBox" fmlaLink="$E$35" lockText="1" noThreeD="1"/>
</file>

<file path=xl/ctrlProps/ctrlProp15.xml><?xml version="1.0" encoding="utf-8"?>
<formControlPr xmlns="http://schemas.microsoft.com/office/spreadsheetml/2009/9/main" objectType="CheckBox" fmlaLink="$E$38" lockText="1" noThreeD="1"/>
</file>

<file path=xl/ctrlProps/ctrlProp16.xml><?xml version="1.0" encoding="utf-8"?>
<formControlPr xmlns="http://schemas.microsoft.com/office/spreadsheetml/2009/9/main" objectType="CheckBox" fmlaLink="$D$38" lockText="1" noThreeD="1"/>
</file>

<file path=xl/ctrlProps/ctrlProp17.xml><?xml version="1.0" encoding="utf-8"?>
<formControlPr xmlns="http://schemas.microsoft.com/office/spreadsheetml/2009/9/main" objectType="CheckBox" fmlaLink="$D$41" lockText="1" noThreeD="1"/>
</file>

<file path=xl/ctrlProps/ctrlProp18.xml><?xml version="1.0" encoding="utf-8"?>
<formControlPr xmlns="http://schemas.microsoft.com/office/spreadsheetml/2009/9/main" objectType="CheckBox" fmlaLink="$E$41" lockText="1" noThreeD="1"/>
</file>

<file path=xl/ctrlProps/ctrlProp19.xml><?xml version="1.0" encoding="utf-8"?>
<formControlPr xmlns="http://schemas.microsoft.com/office/spreadsheetml/2009/9/main" objectType="CheckBox" fmlaLink="$E$44" lockText="1" noThreeD="1"/>
</file>

<file path=xl/ctrlProps/ctrlProp20.xml><?xml version="1.0" encoding="utf-8"?>
<formControlPr xmlns="http://schemas.microsoft.com/office/spreadsheetml/2009/9/main" objectType="CheckBox" fmlaLink="$D$44" lockText="1" noThreeD="1"/>
</file>

<file path=xl/ctrlProps/ctrlProp21.xml><?xml version="1.0" encoding="utf-8"?>
<formControlPr xmlns="http://schemas.microsoft.com/office/spreadsheetml/2009/9/main" objectType="CheckBox" fmlaLink="$E$47" lockText="1" noThreeD="1"/>
</file>

<file path=xl/ctrlProps/ctrlProp22.xml><?xml version="1.0" encoding="utf-8"?>
<formControlPr xmlns="http://schemas.microsoft.com/office/spreadsheetml/2009/9/main" objectType="CheckBox" fmlaLink="$D$47" lockText="1" noThreeD="1"/>
</file>

<file path=xl/ctrlProps/ctrlProp23.xml><?xml version="1.0" encoding="utf-8"?>
<formControlPr xmlns="http://schemas.microsoft.com/office/spreadsheetml/2009/9/main" objectType="CheckBox" fmlaLink="$B$47" lockText="1" noThreeD="1"/>
</file>

<file path=xl/ctrlProps/ctrlProp24.xml><?xml version="1.0" encoding="utf-8"?>
<formControlPr xmlns="http://schemas.microsoft.com/office/spreadsheetml/2009/9/main" objectType="CheckBox" fmlaLink="$B$44" lockText="1" noThreeD="1"/>
</file>

<file path=xl/ctrlProps/ctrlProp25.xml><?xml version="1.0" encoding="utf-8"?>
<formControlPr xmlns="http://schemas.microsoft.com/office/spreadsheetml/2009/9/main" objectType="CheckBox" fmlaLink="$B$41" lockText="1" noThreeD="1"/>
</file>

<file path=xl/ctrlProps/ctrlProp26.xml><?xml version="1.0" encoding="utf-8"?>
<formControlPr xmlns="http://schemas.microsoft.com/office/spreadsheetml/2009/9/main" objectType="CheckBox" fmlaLink="$B$38" lockText="1" noThreeD="1"/>
</file>

<file path=xl/ctrlProps/ctrlProp27.xml><?xml version="1.0" encoding="utf-8"?>
<formControlPr xmlns="http://schemas.microsoft.com/office/spreadsheetml/2009/9/main" objectType="CheckBox" fmlaLink="$B$29" noThreeD="1"/>
</file>

<file path=xl/ctrlProps/ctrlProp28.xml><?xml version="1.0" encoding="utf-8"?>
<formControlPr xmlns="http://schemas.microsoft.com/office/spreadsheetml/2009/9/main" objectType="CheckBox" fmlaLink="$B$26" lockText="1" noThreeD="1"/>
</file>

<file path=xl/ctrlProps/ctrlProp29.xml><?xml version="1.0" encoding="utf-8"?>
<formControlPr xmlns="http://schemas.microsoft.com/office/spreadsheetml/2009/9/main" objectType="CheckBox" fmlaLink="$B$23" lockText="1" noThreeD="1"/>
</file>

<file path=xl/ctrlProps/ctrlProp30.xml><?xml version="1.0" encoding="utf-8"?>
<formControlPr xmlns="http://schemas.microsoft.com/office/spreadsheetml/2009/9/main" objectType="CheckBox" fmlaLink="$B$20" lockText="1" noThreeD="1"/>
</file>

<file path=xl/ctrlProps/ctrlProp31.xml><?xml version="1.0" encoding="utf-8"?>
<formControlPr xmlns="http://schemas.microsoft.com/office/spreadsheetml/2009/9/main" objectType="CheckBox" fmlaLink="$B$17" lockText="1" noThreeD="1"/>
</file>

<file path=xl/ctrlProps/ctrlProp32.xml><?xml version="1.0" encoding="utf-8"?>
<formControlPr xmlns="http://schemas.microsoft.com/office/spreadsheetml/2009/9/main" objectType="CheckBox" fmlaLink="$B$14" lockText="1" noThreeD="1"/>
</file>

<file path=xl/ctrlProps/ctrlProp33.xml><?xml version="1.0" encoding="utf-8"?>
<formControlPr xmlns="http://schemas.microsoft.com/office/spreadsheetml/2009/9/main" objectType="CheckBox" fmlaLink="$B$11" lockText="1" noThreeD="1"/>
</file>

<file path=xl/ctrlProps/ctrlProp34.xml><?xml version="1.0" encoding="utf-8"?>
<formControlPr xmlns="http://schemas.microsoft.com/office/spreadsheetml/2009/9/main" objectType="CheckBox" fmlaLink="$C$11" lockText="1" noThreeD="1"/>
</file>

<file path=xl/ctrlProps/ctrlProp35.xml><?xml version="1.0" encoding="utf-8"?>
<formControlPr xmlns="http://schemas.microsoft.com/office/spreadsheetml/2009/9/main" objectType="CheckBox" fmlaLink="$C$14" lockText="1" noThreeD="1"/>
</file>

<file path=xl/ctrlProps/ctrlProp36.xml><?xml version="1.0" encoding="utf-8"?>
<formControlPr xmlns="http://schemas.microsoft.com/office/spreadsheetml/2009/9/main" objectType="CheckBox" fmlaLink="$C$17" lockText="1" noThreeD="1"/>
</file>

<file path=xl/ctrlProps/ctrlProp37.xml><?xml version="1.0" encoding="utf-8"?>
<formControlPr xmlns="http://schemas.microsoft.com/office/spreadsheetml/2009/9/main" objectType="CheckBox" fmlaLink="$C$20" lockText="1" noThreeD="1"/>
</file>

<file path=xl/ctrlProps/ctrlProp38.xml><?xml version="1.0" encoding="utf-8"?>
<formControlPr xmlns="http://schemas.microsoft.com/office/spreadsheetml/2009/9/main" objectType="CheckBox" fmlaLink="$C$23" lockText="1" noThreeD="1"/>
</file>

<file path=xl/ctrlProps/ctrlProp39.xml><?xml version="1.0" encoding="utf-8"?>
<formControlPr xmlns="http://schemas.microsoft.com/office/spreadsheetml/2009/9/main" objectType="CheckBox" fmlaLink="$C$26" lockText="1" noThreeD="1"/>
</file>

<file path=xl/ctrlProps/ctrlProp40.xml><?xml version="1.0" encoding="utf-8"?>
<formControlPr xmlns="http://schemas.microsoft.com/office/spreadsheetml/2009/9/main" objectType="CheckBox" fmlaLink="$C$29" lockText="1" noThreeD="1"/>
</file>

<file path=xl/ctrlProps/ctrlProp41.xml><?xml version="1.0" encoding="utf-8"?>
<formControlPr xmlns="http://schemas.microsoft.com/office/spreadsheetml/2009/9/main" objectType="CheckBox" fmlaLink="$C$35" lockText="1" noThreeD="1"/>
</file>

<file path=xl/ctrlProps/ctrlProp42.xml><?xml version="1.0" encoding="utf-8"?>
<formControlPr xmlns="http://schemas.microsoft.com/office/spreadsheetml/2009/9/main" objectType="CheckBox" fmlaLink="$C$38" lockText="1" noThreeD="1"/>
</file>

<file path=xl/ctrlProps/ctrlProp43.xml><?xml version="1.0" encoding="utf-8"?>
<formControlPr xmlns="http://schemas.microsoft.com/office/spreadsheetml/2009/9/main" objectType="CheckBox" fmlaLink="$C$41" lockText="1" noThreeD="1"/>
</file>

<file path=xl/ctrlProps/ctrlProp44.xml><?xml version="1.0" encoding="utf-8"?>
<formControlPr xmlns="http://schemas.microsoft.com/office/spreadsheetml/2009/9/main" objectType="CheckBox" fmlaLink="$C$44" lockText="1" noThreeD="1"/>
</file>

<file path=xl/ctrlProps/ctrlProp45.xml><?xml version="1.0" encoding="utf-8"?>
<formControlPr xmlns="http://schemas.microsoft.com/office/spreadsheetml/2009/9/main" objectType="CheckBox" fmlaLink="$C$47" lockText="1" noThreeD="1"/>
</file>

<file path=xl/ctrlProps/ctrlProp46.xml><?xml version="1.0" encoding="utf-8"?>
<formControlPr xmlns="http://schemas.microsoft.com/office/spreadsheetml/2009/9/main" objectType="CheckBox" fmlaLink="$D$11" lockText="1" noThreeD="1"/>
</file>

<file path=xl/ctrlProps/ctrlProp47.xml><?xml version="1.0" encoding="utf-8"?>
<formControlPr xmlns="http://schemas.microsoft.com/office/spreadsheetml/2009/9/main" objectType="CheckBox" fmlaLink="$D$14" lockText="1" noThreeD="1"/>
</file>

<file path=xl/ctrlProps/ctrlProp48.xml><?xml version="1.0" encoding="utf-8"?>
<formControlPr xmlns="http://schemas.microsoft.com/office/spreadsheetml/2009/9/main" objectType="CheckBox" fmlaLink="$D$17" lockText="1" noThreeD="1"/>
</file>

<file path=xl/ctrlProps/ctrlProp49.xml><?xml version="1.0" encoding="utf-8"?>
<formControlPr xmlns="http://schemas.microsoft.com/office/spreadsheetml/2009/9/main" objectType="CheckBox" fmlaLink="$D$20" lockText="1" noThreeD="1"/>
</file>

<file path=xl/ctrlProps/ctrlProp50.xml><?xml version="1.0" encoding="utf-8"?>
<formControlPr xmlns="http://schemas.microsoft.com/office/spreadsheetml/2009/9/main" objectType="CheckBox" fmlaLink="$D$23" lockText="1" noThreeD="1"/>
</file>

<file path=xl/ctrlProps/ctrlProp51.xml><?xml version="1.0" encoding="utf-8"?>
<formControlPr xmlns="http://schemas.microsoft.com/office/spreadsheetml/2009/9/main" objectType="CheckBox" fmlaLink="$E$11" lockText="1" noThreeD="1"/>
</file>

<file path=xl/ctrlProps/ctrlProp52.xml><?xml version="1.0" encoding="utf-8"?>
<formControlPr xmlns="http://schemas.microsoft.com/office/spreadsheetml/2009/9/main" objectType="CheckBox" fmlaLink="$B$35" lockText="1" noThreeD="1"/>
</file>

<file path=xl/ctrlProps/ctrlProp53.xml><?xml version="1.0" encoding="utf-8"?>
<formControlPr xmlns="http://schemas.microsoft.com/office/spreadsheetml/2009/9/main" objectType="CheckBox" fmlaLink="$D$32" lockText="1" noThreeD="1"/>
</file>

<file path=xl/ctrlProps/ctrlProp54.xml><?xml version="1.0" encoding="utf-8"?>
<formControlPr xmlns="http://schemas.microsoft.com/office/spreadsheetml/2009/9/main" objectType="CheckBox" fmlaLink="$E$32" lockText="1" noThreeD="1"/>
</file>

<file path=xl/ctrlProps/ctrlProp55.xml><?xml version="1.0" encoding="utf-8"?>
<formControlPr xmlns="http://schemas.microsoft.com/office/spreadsheetml/2009/9/main" objectType="CheckBox" checked="Checked" fmlaLink="$B$32" lockText="1" noThreeD="1"/>
</file>

<file path=xl/ctrlProps/ctrlProp56.xml><?xml version="1.0" encoding="utf-8"?>
<formControlPr xmlns="http://schemas.microsoft.com/office/spreadsheetml/2009/9/main" objectType="CheckBox" fmlaLink="$C$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1645920</xdr:colOff>
          <xdr:row>7</xdr:row>
          <xdr:rowOff>22860</xdr:rowOff>
        </xdr:from>
        <xdr:to>
          <xdr:col>1</xdr:col>
          <xdr:colOff>1943100</xdr:colOff>
          <xdr:row>7</xdr:row>
          <xdr:rowOff>342900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7</xdr:row>
          <xdr:rowOff>0</xdr:rowOff>
        </xdr:from>
        <xdr:to>
          <xdr:col>2</xdr:col>
          <xdr:colOff>2354580</xdr:colOff>
          <xdr:row>7</xdr:row>
          <xdr:rowOff>342900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7</xdr:row>
          <xdr:rowOff>22860</xdr:rowOff>
        </xdr:from>
        <xdr:to>
          <xdr:col>3</xdr:col>
          <xdr:colOff>2324100</xdr:colOff>
          <xdr:row>7</xdr:row>
          <xdr:rowOff>342900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7</xdr:row>
          <xdr:rowOff>22860</xdr:rowOff>
        </xdr:from>
        <xdr:to>
          <xdr:col>4</xdr:col>
          <xdr:colOff>1943100</xdr:colOff>
          <xdr:row>7</xdr:row>
          <xdr:rowOff>342900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13</xdr:row>
          <xdr:rowOff>22860</xdr:rowOff>
        </xdr:from>
        <xdr:to>
          <xdr:col>4</xdr:col>
          <xdr:colOff>1943100</xdr:colOff>
          <xdr:row>13</xdr:row>
          <xdr:rowOff>342900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16</xdr:row>
          <xdr:rowOff>22860</xdr:rowOff>
        </xdr:from>
        <xdr:to>
          <xdr:col>4</xdr:col>
          <xdr:colOff>1943100</xdr:colOff>
          <xdr:row>16</xdr:row>
          <xdr:rowOff>342900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19</xdr:row>
          <xdr:rowOff>22860</xdr:rowOff>
        </xdr:from>
        <xdr:to>
          <xdr:col>4</xdr:col>
          <xdr:colOff>1943100</xdr:colOff>
          <xdr:row>19</xdr:row>
          <xdr:rowOff>342900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22</xdr:row>
          <xdr:rowOff>22860</xdr:rowOff>
        </xdr:from>
        <xdr:to>
          <xdr:col>4</xdr:col>
          <xdr:colOff>1943100</xdr:colOff>
          <xdr:row>22</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25</xdr:row>
          <xdr:rowOff>22860</xdr:rowOff>
        </xdr:from>
        <xdr:to>
          <xdr:col>4</xdr:col>
          <xdr:colOff>1943100</xdr:colOff>
          <xdr:row>25</xdr:row>
          <xdr:rowOff>342900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25</xdr:row>
          <xdr:rowOff>30480</xdr:rowOff>
        </xdr:from>
        <xdr:to>
          <xdr:col>3</xdr:col>
          <xdr:colOff>2331720</xdr:colOff>
          <xdr:row>25</xdr:row>
          <xdr:rowOff>342900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31</xdr:row>
          <xdr:rowOff>22860</xdr:rowOff>
        </xdr:from>
        <xdr:to>
          <xdr:col>3</xdr:col>
          <xdr:colOff>2354580</xdr:colOff>
          <xdr:row>31</xdr:row>
          <xdr:rowOff>365760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31</xdr:row>
          <xdr:rowOff>22860</xdr:rowOff>
        </xdr:from>
        <xdr:to>
          <xdr:col>4</xdr:col>
          <xdr:colOff>1943100</xdr:colOff>
          <xdr:row>31</xdr:row>
          <xdr:rowOff>365760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28</xdr:row>
          <xdr:rowOff>22860</xdr:rowOff>
        </xdr:from>
        <xdr:to>
          <xdr:col>4</xdr:col>
          <xdr:colOff>1943100</xdr:colOff>
          <xdr:row>28</xdr:row>
          <xdr:rowOff>342900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28</xdr:row>
          <xdr:rowOff>22860</xdr:rowOff>
        </xdr:from>
        <xdr:to>
          <xdr:col>3</xdr:col>
          <xdr:colOff>2354580</xdr:colOff>
          <xdr:row>28</xdr:row>
          <xdr:rowOff>342900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34</xdr:row>
          <xdr:rowOff>22860</xdr:rowOff>
        </xdr:from>
        <xdr:to>
          <xdr:col>3</xdr:col>
          <xdr:colOff>2354580</xdr:colOff>
          <xdr:row>34</xdr:row>
          <xdr:rowOff>342900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34</xdr:row>
          <xdr:rowOff>22860</xdr:rowOff>
        </xdr:from>
        <xdr:to>
          <xdr:col>4</xdr:col>
          <xdr:colOff>1943100</xdr:colOff>
          <xdr:row>34</xdr:row>
          <xdr:rowOff>342900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37</xdr:row>
          <xdr:rowOff>22860</xdr:rowOff>
        </xdr:from>
        <xdr:to>
          <xdr:col>4</xdr:col>
          <xdr:colOff>1943100</xdr:colOff>
          <xdr:row>37</xdr:row>
          <xdr:rowOff>342900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37</xdr:row>
          <xdr:rowOff>22860</xdr:rowOff>
        </xdr:from>
        <xdr:to>
          <xdr:col>3</xdr:col>
          <xdr:colOff>2354580</xdr:colOff>
          <xdr:row>37</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40</xdr:row>
          <xdr:rowOff>22860</xdr:rowOff>
        </xdr:from>
        <xdr:to>
          <xdr:col>3</xdr:col>
          <xdr:colOff>2354580</xdr:colOff>
          <xdr:row>40</xdr:row>
          <xdr:rowOff>342900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40</xdr:row>
          <xdr:rowOff>22860</xdr:rowOff>
        </xdr:from>
        <xdr:to>
          <xdr:col>4</xdr:col>
          <xdr:colOff>1943100</xdr:colOff>
          <xdr:row>40</xdr:row>
          <xdr:rowOff>342900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43</xdr:row>
          <xdr:rowOff>22860</xdr:rowOff>
        </xdr:from>
        <xdr:to>
          <xdr:col>4</xdr:col>
          <xdr:colOff>1943100</xdr:colOff>
          <xdr:row>43</xdr:row>
          <xdr:rowOff>342900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43</xdr:row>
          <xdr:rowOff>22860</xdr:rowOff>
        </xdr:from>
        <xdr:to>
          <xdr:col>3</xdr:col>
          <xdr:colOff>2354580</xdr:colOff>
          <xdr:row>43</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46</xdr:row>
          <xdr:rowOff>22860</xdr:rowOff>
        </xdr:from>
        <xdr:to>
          <xdr:col>4</xdr:col>
          <xdr:colOff>1943100</xdr:colOff>
          <xdr:row>46</xdr:row>
          <xdr:rowOff>342900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2065020</xdr:colOff>
          <xdr:row>46</xdr:row>
          <xdr:rowOff>22860</xdr:rowOff>
        </xdr:from>
        <xdr:to>
          <xdr:col>3</xdr:col>
          <xdr:colOff>2354580</xdr:colOff>
          <xdr:row>46</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46</xdr:row>
          <xdr:rowOff>22860</xdr:rowOff>
        </xdr:from>
        <xdr:to>
          <xdr:col>1</xdr:col>
          <xdr:colOff>1943100</xdr:colOff>
          <xdr:row>46</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43</xdr:row>
          <xdr:rowOff>22860</xdr:rowOff>
        </xdr:from>
        <xdr:to>
          <xdr:col>1</xdr:col>
          <xdr:colOff>1943100</xdr:colOff>
          <xdr:row>43</xdr:row>
          <xdr:rowOff>342900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40</xdr:row>
          <xdr:rowOff>22860</xdr:rowOff>
        </xdr:from>
        <xdr:to>
          <xdr:col>1</xdr:col>
          <xdr:colOff>1943100</xdr:colOff>
          <xdr:row>40</xdr:row>
          <xdr:rowOff>342900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37</xdr:row>
          <xdr:rowOff>22860</xdr:rowOff>
        </xdr:from>
        <xdr:to>
          <xdr:col>1</xdr:col>
          <xdr:colOff>1943100</xdr:colOff>
          <xdr:row>37</xdr:row>
          <xdr:rowOff>342900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28</xdr:row>
          <xdr:rowOff>22860</xdr:rowOff>
        </xdr:from>
        <xdr:to>
          <xdr:col>1</xdr:col>
          <xdr:colOff>1943100</xdr:colOff>
          <xdr:row>28</xdr:row>
          <xdr:rowOff>342900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31</xdr:row>
          <xdr:rowOff>22860</xdr:rowOff>
        </xdr:from>
        <xdr:to>
          <xdr:col>1</xdr:col>
          <xdr:colOff>1943100</xdr:colOff>
          <xdr:row>31</xdr:row>
          <xdr:rowOff>365760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25</xdr:row>
          <xdr:rowOff>22860</xdr:rowOff>
        </xdr:from>
        <xdr:to>
          <xdr:col>1</xdr:col>
          <xdr:colOff>1943100</xdr:colOff>
          <xdr:row>25</xdr:row>
          <xdr:rowOff>342900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22</xdr:row>
          <xdr:rowOff>22860</xdr:rowOff>
        </xdr:from>
        <xdr:to>
          <xdr:col>1</xdr:col>
          <xdr:colOff>1943100</xdr:colOff>
          <xdr:row>22</xdr:row>
          <xdr:rowOff>342900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19</xdr:row>
          <xdr:rowOff>22860</xdr:rowOff>
        </xdr:from>
        <xdr:to>
          <xdr:col>1</xdr:col>
          <xdr:colOff>1943100</xdr:colOff>
          <xdr:row>19</xdr:row>
          <xdr:rowOff>342900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16</xdr:row>
          <xdr:rowOff>22860</xdr:rowOff>
        </xdr:from>
        <xdr:to>
          <xdr:col>1</xdr:col>
          <xdr:colOff>1943100</xdr:colOff>
          <xdr:row>16</xdr:row>
          <xdr:rowOff>342900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13</xdr:row>
          <xdr:rowOff>22860</xdr:rowOff>
        </xdr:from>
        <xdr:to>
          <xdr:col>1</xdr:col>
          <xdr:colOff>1943100</xdr:colOff>
          <xdr:row>13</xdr:row>
          <xdr:rowOff>342900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10</xdr:row>
          <xdr:rowOff>22860</xdr:rowOff>
        </xdr:from>
        <xdr:to>
          <xdr:col>1</xdr:col>
          <xdr:colOff>1943100</xdr:colOff>
          <xdr:row>10</xdr:row>
          <xdr:rowOff>342900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10</xdr:row>
          <xdr:rowOff>0</xdr:rowOff>
        </xdr:from>
        <xdr:to>
          <xdr:col>2</xdr:col>
          <xdr:colOff>2354580</xdr:colOff>
          <xdr:row>10</xdr:row>
          <xdr:rowOff>342900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13</xdr:row>
          <xdr:rowOff>0</xdr:rowOff>
        </xdr:from>
        <xdr:to>
          <xdr:col>2</xdr:col>
          <xdr:colOff>2354580</xdr:colOff>
          <xdr:row>13</xdr:row>
          <xdr:rowOff>342900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16</xdr:row>
          <xdr:rowOff>0</xdr:rowOff>
        </xdr:from>
        <xdr:to>
          <xdr:col>2</xdr:col>
          <xdr:colOff>2354580</xdr:colOff>
          <xdr:row>16</xdr:row>
          <xdr:rowOff>342900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19</xdr:row>
          <xdr:rowOff>0</xdr:rowOff>
        </xdr:from>
        <xdr:to>
          <xdr:col>2</xdr:col>
          <xdr:colOff>2354580</xdr:colOff>
          <xdr:row>19</xdr:row>
          <xdr:rowOff>342900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22</xdr:row>
          <xdr:rowOff>0</xdr:rowOff>
        </xdr:from>
        <xdr:to>
          <xdr:col>2</xdr:col>
          <xdr:colOff>2354580</xdr:colOff>
          <xdr:row>22</xdr:row>
          <xdr:rowOff>342900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25</xdr:row>
          <xdr:rowOff>0</xdr:rowOff>
        </xdr:from>
        <xdr:to>
          <xdr:col>2</xdr:col>
          <xdr:colOff>2354580</xdr:colOff>
          <xdr:row>25</xdr:row>
          <xdr:rowOff>342900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31</xdr:row>
          <xdr:rowOff>0</xdr:rowOff>
        </xdr:from>
        <xdr:to>
          <xdr:col>2</xdr:col>
          <xdr:colOff>2354580</xdr:colOff>
          <xdr:row>31</xdr:row>
          <xdr:rowOff>365760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28</xdr:row>
          <xdr:rowOff>0</xdr:rowOff>
        </xdr:from>
        <xdr:to>
          <xdr:col>2</xdr:col>
          <xdr:colOff>2354580</xdr:colOff>
          <xdr:row>28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34</xdr:row>
          <xdr:rowOff>0</xdr:rowOff>
        </xdr:from>
        <xdr:to>
          <xdr:col>2</xdr:col>
          <xdr:colOff>2354580</xdr:colOff>
          <xdr:row>34</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37</xdr:row>
          <xdr:rowOff>0</xdr:rowOff>
        </xdr:from>
        <xdr:to>
          <xdr:col>2</xdr:col>
          <xdr:colOff>2354580</xdr:colOff>
          <xdr:row>37</xdr:row>
          <xdr:rowOff>342900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40</xdr:row>
          <xdr:rowOff>0</xdr:rowOff>
        </xdr:from>
        <xdr:to>
          <xdr:col>2</xdr:col>
          <xdr:colOff>2354580</xdr:colOff>
          <xdr:row>40</xdr:row>
          <xdr:rowOff>342900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43</xdr:row>
          <xdr:rowOff>0</xdr:rowOff>
        </xdr:from>
        <xdr:to>
          <xdr:col>2</xdr:col>
          <xdr:colOff>2354580</xdr:colOff>
          <xdr:row>43</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2065020</xdr:colOff>
          <xdr:row>46</xdr:row>
          <xdr:rowOff>0</xdr:rowOff>
        </xdr:from>
        <xdr:to>
          <xdr:col>2</xdr:col>
          <xdr:colOff>2354580</xdr:colOff>
          <xdr:row>46</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10</xdr:row>
          <xdr:rowOff>22860</xdr:rowOff>
        </xdr:from>
        <xdr:to>
          <xdr:col>3</xdr:col>
          <xdr:colOff>2324100</xdr:colOff>
          <xdr:row>10</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13</xdr:row>
          <xdr:rowOff>22860</xdr:rowOff>
        </xdr:from>
        <xdr:to>
          <xdr:col>3</xdr:col>
          <xdr:colOff>2324100</xdr:colOff>
          <xdr:row>13</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16</xdr:row>
          <xdr:rowOff>22860</xdr:rowOff>
        </xdr:from>
        <xdr:to>
          <xdr:col>3</xdr:col>
          <xdr:colOff>2324100</xdr:colOff>
          <xdr:row>16</xdr:row>
          <xdr:rowOff>342900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19</xdr:row>
          <xdr:rowOff>22860</xdr:rowOff>
        </xdr:from>
        <xdr:to>
          <xdr:col>3</xdr:col>
          <xdr:colOff>2324100</xdr:colOff>
          <xdr:row>19</xdr:row>
          <xdr:rowOff>342900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2026920</xdr:colOff>
          <xdr:row>22</xdr:row>
          <xdr:rowOff>22860</xdr:rowOff>
        </xdr:from>
        <xdr:to>
          <xdr:col>3</xdr:col>
          <xdr:colOff>2324100</xdr:colOff>
          <xdr:row>22</xdr:row>
          <xdr:rowOff>342900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1645920</xdr:colOff>
          <xdr:row>10</xdr:row>
          <xdr:rowOff>22860</xdr:rowOff>
        </xdr:from>
        <xdr:to>
          <xdr:col>4</xdr:col>
          <xdr:colOff>1943100</xdr:colOff>
          <xdr:row>10</xdr:row>
          <xdr:rowOff>342900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34</xdr:row>
          <xdr:rowOff>22860</xdr:rowOff>
        </xdr:from>
        <xdr:to>
          <xdr:col>1</xdr:col>
          <xdr:colOff>1943100</xdr:colOff>
          <xdr:row>34</xdr:row>
          <xdr:rowOff>342900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Lab'ess">
      <a:dk1>
        <a:srgbClr val="3F3F3F"/>
      </a:dk1>
      <a:lt1>
        <a:sysClr val="window" lastClr="FFFFFF"/>
      </a:lt1>
      <a:dk2>
        <a:srgbClr val="003E60"/>
      </a:dk2>
      <a:lt2>
        <a:srgbClr val="C62443"/>
      </a:lt2>
      <a:accent1>
        <a:srgbClr val="00A5A3"/>
      </a:accent1>
      <a:accent2>
        <a:srgbClr val="A81459"/>
      </a:accent2>
      <a:accent3>
        <a:srgbClr val="E7573E"/>
      </a:accent3>
      <a:accent4>
        <a:srgbClr val="64891D"/>
      </a:accent4>
      <a:accent5>
        <a:srgbClr val="2180AD"/>
      </a:accent5>
      <a:accent6>
        <a:srgbClr val="FFC000"/>
      </a:accent6>
      <a:hlink>
        <a:srgbClr val="00A5A3"/>
      </a:hlink>
      <a:folHlink>
        <a:srgbClr val="003E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73"/>
  <sheetViews>
    <sheetView showGridLines="0" tabSelected="1" zoomScale="70" zoomScaleNormal="70" zoomScaleSheetLayoutView="70" workbookViewId="0">
      <pane xSplit="1" ySplit="5" topLeftCell="B6" activePane="bottomRight" state="frozen"/>
      <selection pane="topRight" activeCell="B1" sqref="B1"/>
      <selection pane="bottomLeft" activeCell="A5" sqref="A5"/>
      <selection pane="bottomRight" activeCell="D26" sqref="D26"/>
    </sheetView>
  </sheetViews>
  <sheetFormatPr baseColWidth="10" defaultColWidth="0" defaultRowHeight="16.8" zeroHeight="1"/>
  <cols>
    <col min="1" max="1" width="10.44140625" style="36" customWidth="1"/>
    <col min="2" max="3" width="68.5546875" style="1" customWidth="1"/>
    <col min="4" max="5" width="65.44140625" style="1" customWidth="1"/>
    <col min="6" max="6" width="13.88671875" style="38" customWidth="1"/>
    <col min="7" max="17" width="0" style="1" hidden="1"/>
    <col min="18" max="16383" width="11.44140625" style="1" hidden="1"/>
    <col min="16384" max="16384" width="11.44140625" style="1" hidden="1" customWidth="1"/>
  </cols>
  <sheetData>
    <row r="1" spans="1:11" ht="17.399999999999999" thickBot="1"/>
    <row r="2" spans="1:11" ht="47.4" thickBot="1">
      <c r="B2" s="64" t="s">
        <v>0</v>
      </c>
      <c r="C2" s="65"/>
      <c r="D2" s="65"/>
      <c r="E2" s="66"/>
    </row>
    <row r="3" spans="1:11" ht="31.2" customHeight="1" thickBot="1">
      <c r="E3" s="42"/>
    </row>
    <row r="4" spans="1:11" ht="120" customHeight="1" thickBot="1">
      <c r="B4" s="67" t="s">
        <v>95</v>
      </c>
      <c r="C4" s="67"/>
      <c r="D4" s="71" t="s">
        <v>79</v>
      </c>
      <c r="E4" s="72"/>
      <c r="F4" s="43"/>
    </row>
    <row r="5" spans="1:11" s="73" customFormat="1" ht="15" thickBot="1"/>
    <row r="6" spans="1:11" ht="24.6" customHeight="1">
      <c r="A6" s="60" t="s">
        <v>86</v>
      </c>
      <c r="B6" s="69" t="s">
        <v>1</v>
      </c>
      <c r="C6" s="70"/>
      <c r="D6" s="70"/>
      <c r="E6" s="70"/>
      <c r="F6" s="63" t="s">
        <v>69</v>
      </c>
      <c r="G6" s="63"/>
      <c r="H6" s="63"/>
      <c r="I6" s="63"/>
      <c r="J6" s="3"/>
      <c r="K6" s="4"/>
    </row>
    <row r="7" spans="1:11" ht="79.2">
      <c r="A7" s="61"/>
      <c r="B7" s="34" t="s">
        <v>2</v>
      </c>
      <c r="C7" s="10" t="s">
        <v>3</v>
      </c>
      <c r="D7" s="10" t="s">
        <v>4</v>
      </c>
      <c r="E7" s="10" t="s">
        <v>5</v>
      </c>
      <c r="F7" s="74">
        <f>IF((SUMIF(B8:E8,TRUE,B48:E48))&gt;1,"Veuillez cocher une seule case par ligne !",(IF(B8=TRUE,1,0))+(IF(C8=TRUE,2,0))+(IF(D8=TRUE,3,0))+(IF(E8=TRUE,4,0)))</f>
        <v>0</v>
      </c>
      <c r="I7" s="2"/>
      <c r="J7" s="3"/>
      <c r="K7" s="4"/>
    </row>
    <row r="8" spans="1:11" s="5" customFormat="1" ht="30.6" customHeight="1" thickBot="1">
      <c r="A8" s="68"/>
      <c r="B8" s="35" t="b">
        <v>0</v>
      </c>
      <c r="C8" s="15" t="b">
        <v>0</v>
      </c>
      <c r="D8" s="15" t="b">
        <v>0</v>
      </c>
      <c r="E8" s="15" t="b">
        <v>0</v>
      </c>
      <c r="F8" s="74"/>
      <c r="I8" s="6"/>
      <c r="J8" s="7"/>
      <c r="K8" s="8"/>
    </row>
    <row r="9" spans="1:11" ht="24.6" customHeight="1">
      <c r="A9" s="60" t="s">
        <v>87</v>
      </c>
      <c r="B9" s="62" t="s">
        <v>6</v>
      </c>
      <c r="C9" s="63"/>
      <c r="D9" s="63"/>
      <c r="E9" s="63"/>
      <c r="F9" s="63" t="s">
        <v>69</v>
      </c>
      <c r="G9" s="63"/>
      <c r="H9" s="63"/>
      <c r="I9" s="63"/>
    </row>
    <row r="10" spans="1:11" ht="59.4">
      <c r="A10" s="61"/>
      <c r="B10" s="34" t="s">
        <v>7</v>
      </c>
      <c r="C10" s="10" t="s">
        <v>8</v>
      </c>
      <c r="D10" s="10" t="s">
        <v>9</v>
      </c>
      <c r="E10" s="10" t="s">
        <v>10</v>
      </c>
      <c r="F10" s="55">
        <f>IF((SUMIF(B11:E11,TRUE,B48:E48))&gt;1,"Veuillez cocher une seule case par ligne !",(IF(B11=TRUE,1,0))+(IF(C11=TRUE,2,0))+(IF(D11=TRUE,3,0))+(IF(E11=TRUE,4,0)))</f>
        <v>0</v>
      </c>
    </row>
    <row r="11" spans="1:11" s="5" customFormat="1" ht="30.6" customHeight="1" thickBot="1">
      <c r="A11" s="61"/>
      <c r="B11" s="35" t="b">
        <v>0</v>
      </c>
      <c r="C11" s="15" t="b">
        <v>0</v>
      </c>
      <c r="D11" s="15" t="b">
        <v>0</v>
      </c>
      <c r="E11" s="15" t="b">
        <v>0</v>
      </c>
      <c r="F11" s="55"/>
    </row>
    <row r="12" spans="1:11" ht="24.6" customHeight="1">
      <c r="A12" s="75" t="s">
        <v>93</v>
      </c>
      <c r="B12" s="78" t="s">
        <v>11</v>
      </c>
      <c r="C12" s="58"/>
      <c r="D12" s="58"/>
      <c r="E12" s="58"/>
      <c r="F12" s="58" t="s">
        <v>69</v>
      </c>
      <c r="G12" s="58"/>
      <c r="H12" s="58"/>
      <c r="I12" s="58"/>
    </row>
    <row r="13" spans="1:11" ht="79.2">
      <c r="A13" s="76"/>
      <c r="B13" s="34" t="s">
        <v>12</v>
      </c>
      <c r="C13" s="10" t="s">
        <v>13</v>
      </c>
      <c r="D13" s="10" t="s">
        <v>14</v>
      </c>
      <c r="E13" s="10" t="s">
        <v>15</v>
      </c>
      <c r="F13" s="55">
        <f>IF((SUMIF(B14:E14,TRUE,B48:E48))&gt;1,"Veuillez cocher une seule case par ligne !",(IF(B14=TRUE,1,0))+(IF(C14=TRUE,2,0))+(IF(D14=TRUE,3,0))+(IF(E14=TRUE,4,0)))</f>
        <v>0</v>
      </c>
    </row>
    <row r="14" spans="1:11" s="5" customFormat="1" ht="30.6" customHeight="1" thickBot="1">
      <c r="A14" s="77"/>
      <c r="B14" s="35" t="b">
        <v>0</v>
      </c>
      <c r="C14" s="15" t="b">
        <v>0</v>
      </c>
      <c r="D14" s="15" t="b">
        <v>0</v>
      </c>
      <c r="E14" s="15" t="b">
        <v>0</v>
      </c>
      <c r="F14" s="55"/>
    </row>
    <row r="15" spans="1:11" ht="24.6" customHeight="1">
      <c r="A15" s="79" t="s">
        <v>85</v>
      </c>
      <c r="B15" s="80" t="s">
        <v>16</v>
      </c>
      <c r="C15" s="54"/>
      <c r="D15" s="54"/>
      <c r="E15" s="54"/>
      <c r="F15" s="54" t="s">
        <v>69</v>
      </c>
      <c r="G15" s="54"/>
      <c r="H15" s="54"/>
      <c r="I15" s="54"/>
    </row>
    <row r="16" spans="1:11" ht="138.6">
      <c r="A16" s="79"/>
      <c r="B16" s="34" t="s">
        <v>17</v>
      </c>
      <c r="C16" s="10" t="s">
        <v>18</v>
      </c>
      <c r="D16" s="10" t="s">
        <v>19</v>
      </c>
      <c r="E16" s="10" t="s">
        <v>20</v>
      </c>
      <c r="F16" s="55">
        <f>IF((SUMIF(B17:E17,TRUE,B48:E48))&gt;1,"Veuillez cocher une seule case par ligne !",(IF(B17=TRUE,1,0))+(IF(C17=TRUE,2,0))+(IF(D17=TRUE,3,0))+(IF(E17=TRUE,4,0)))</f>
        <v>0</v>
      </c>
    </row>
    <row r="17" spans="1:9" s="5" customFormat="1" ht="30.6" customHeight="1" thickBot="1">
      <c r="A17" s="79"/>
      <c r="B17" s="35" t="b">
        <v>0</v>
      </c>
      <c r="C17" s="15" t="b">
        <v>0</v>
      </c>
      <c r="D17" s="15" t="b">
        <v>0</v>
      </c>
      <c r="E17" s="15" t="b">
        <v>0</v>
      </c>
      <c r="F17" s="55"/>
    </row>
    <row r="18" spans="1:9" ht="24.6" customHeight="1">
      <c r="A18" s="81" t="s">
        <v>88</v>
      </c>
      <c r="B18" s="80" t="s">
        <v>21</v>
      </c>
      <c r="C18" s="54"/>
      <c r="D18" s="54"/>
      <c r="E18" s="54"/>
      <c r="F18" s="54" t="s">
        <v>69</v>
      </c>
      <c r="G18" s="54"/>
      <c r="H18" s="54"/>
      <c r="I18" s="54"/>
    </row>
    <row r="19" spans="1:9" ht="99">
      <c r="A19" s="82"/>
      <c r="B19" s="34" t="s">
        <v>22</v>
      </c>
      <c r="C19" s="10" t="s">
        <v>23</v>
      </c>
      <c r="D19" s="10" t="s">
        <v>24</v>
      </c>
      <c r="E19" s="10" t="s">
        <v>25</v>
      </c>
      <c r="F19" s="55">
        <f>IF((SUMIF(B20:E20,TRUE,B48:E48))&gt;1,"Veuillez cocher une seule case par ligne !",(IF(B20=TRUE,1,0))+(IF(C20=TRUE,2,0))+(IF(D20=TRUE,3,0))+(IF(E20=TRUE,4,0)))</f>
        <v>0</v>
      </c>
    </row>
    <row r="20" spans="1:9" s="5" customFormat="1" ht="30.6" customHeight="1" thickBot="1">
      <c r="A20" s="83"/>
      <c r="B20" s="35" t="b">
        <v>0</v>
      </c>
      <c r="C20" s="15" t="b">
        <v>0</v>
      </c>
      <c r="D20" s="15" t="b">
        <v>0</v>
      </c>
      <c r="E20" s="15" t="b">
        <v>0</v>
      </c>
      <c r="F20" s="55"/>
    </row>
    <row r="21" spans="1:9" ht="24.6" customHeight="1">
      <c r="A21" s="81" t="s">
        <v>89</v>
      </c>
      <c r="B21" s="54" t="s">
        <v>26</v>
      </c>
      <c r="C21" s="54"/>
      <c r="D21" s="54"/>
      <c r="E21" s="54"/>
      <c r="F21" s="54" t="s">
        <v>69</v>
      </c>
      <c r="G21" s="54"/>
      <c r="H21" s="54"/>
      <c r="I21" s="54"/>
    </row>
    <row r="22" spans="1:9" ht="79.2">
      <c r="A22" s="82"/>
      <c r="B22" s="11" t="s">
        <v>27</v>
      </c>
      <c r="C22" s="10" t="s">
        <v>28</v>
      </c>
      <c r="D22" s="10" t="s">
        <v>29</v>
      </c>
      <c r="E22" s="10" t="s">
        <v>96</v>
      </c>
      <c r="F22" s="55">
        <f>IF((SUMIF(B23:E23,TRUE,B48:E48))&gt;1,"Veuillez cocher une seule case par ligne !",(IF(B23=TRUE,1,0))+(IF(C23=TRUE,2,0))+(IF(D23=TRUE,3,0))+(IF(E23=TRUE,4,0)))</f>
        <v>0</v>
      </c>
    </row>
    <row r="23" spans="1:9" s="5" customFormat="1" ht="30.6" customHeight="1" thickBot="1">
      <c r="A23" s="82"/>
      <c r="B23" s="14" t="b">
        <v>0</v>
      </c>
      <c r="C23" s="15" t="b">
        <v>0</v>
      </c>
      <c r="D23" s="15" t="b">
        <v>0</v>
      </c>
      <c r="E23" s="15" t="b">
        <v>0</v>
      </c>
      <c r="F23" s="55"/>
    </row>
    <row r="24" spans="1:9" ht="24.6" customHeight="1">
      <c r="A24" s="84" t="s">
        <v>90</v>
      </c>
      <c r="B24" s="87" t="s">
        <v>30</v>
      </c>
      <c r="C24" s="53"/>
      <c r="D24" s="53"/>
      <c r="E24" s="53"/>
      <c r="F24" s="53" t="s">
        <v>69</v>
      </c>
      <c r="G24" s="53"/>
      <c r="H24" s="53"/>
      <c r="I24" s="53"/>
    </row>
    <row r="25" spans="1:9" ht="79.2">
      <c r="A25" s="85"/>
      <c r="B25" s="34" t="s">
        <v>31</v>
      </c>
      <c r="C25" s="10" t="s">
        <v>32</v>
      </c>
      <c r="D25" s="10" t="s">
        <v>33</v>
      </c>
      <c r="E25" s="10" t="s">
        <v>34</v>
      </c>
      <c r="F25" s="59">
        <f>IF((SUMIF(B26:E26,TRUE,B48:E48))&gt;1,"Veuillez cocher une seule case par ligne !",(IF(B26=TRUE,1,0))+(IF(C26=TRUE,2,0))+(IF(D26=TRUE,3,0))+(IF(E26=TRUE,4,0)))</f>
        <v>0</v>
      </c>
    </row>
    <row r="26" spans="1:9" s="5" customFormat="1" ht="30.6" customHeight="1" thickBot="1">
      <c r="A26" s="86"/>
      <c r="B26" s="35" t="b">
        <v>0</v>
      </c>
      <c r="C26" s="15" t="b">
        <v>0</v>
      </c>
      <c r="D26" s="15" t="b">
        <v>0</v>
      </c>
      <c r="E26" s="15" t="b">
        <v>0</v>
      </c>
      <c r="F26" s="59"/>
    </row>
    <row r="27" spans="1:9" ht="24.6" customHeight="1">
      <c r="A27" s="84" t="s">
        <v>91</v>
      </c>
      <c r="B27" s="87" t="s">
        <v>40</v>
      </c>
      <c r="C27" s="53"/>
      <c r="D27" s="53"/>
      <c r="E27" s="53"/>
      <c r="F27" s="53" t="s">
        <v>69</v>
      </c>
      <c r="G27" s="53"/>
      <c r="H27" s="53"/>
      <c r="I27" s="53"/>
    </row>
    <row r="28" spans="1:9" ht="138.6">
      <c r="A28" s="85"/>
      <c r="B28" s="34" t="s">
        <v>41</v>
      </c>
      <c r="C28" s="10" t="s">
        <v>42</v>
      </c>
      <c r="D28" s="10" t="s">
        <v>43</v>
      </c>
      <c r="E28" s="10" t="s">
        <v>44</v>
      </c>
      <c r="F28" s="55">
        <f>IF((SUMIF(B29:E29,TRUE,B48:E48))&gt;1,"Veuillez cocher une seule case par ligne !",(IF(B29=TRUE,1,0))+(IF(C29=TRUE,2,0))+(IF(D29=TRUE,3,0))+(IF(E29=TRUE,4,0)))</f>
        <v>0</v>
      </c>
    </row>
    <row r="29" spans="1:9" s="5" customFormat="1" ht="30.6" customHeight="1" thickBot="1">
      <c r="A29" s="86"/>
      <c r="B29" s="35" t="b">
        <v>0</v>
      </c>
      <c r="C29" s="15" t="b">
        <v>0</v>
      </c>
      <c r="D29" s="15" t="b">
        <v>0</v>
      </c>
      <c r="E29" s="15" t="b">
        <v>0</v>
      </c>
      <c r="F29" s="55"/>
    </row>
    <row r="30" spans="1:9" ht="24.6" customHeight="1">
      <c r="A30" s="84" t="s">
        <v>92</v>
      </c>
      <c r="B30" s="87" t="s">
        <v>35</v>
      </c>
      <c r="C30" s="53"/>
      <c r="D30" s="53"/>
      <c r="E30" s="53"/>
      <c r="F30" s="53" t="s">
        <v>69</v>
      </c>
      <c r="G30" s="53"/>
      <c r="H30" s="53"/>
      <c r="I30" s="53"/>
    </row>
    <row r="31" spans="1:9" ht="79.2">
      <c r="A31" s="85"/>
      <c r="B31" s="34" t="s">
        <v>36</v>
      </c>
      <c r="C31" s="10" t="s">
        <v>37</v>
      </c>
      <c r="D31" s="10" t="s">
        <v>38</v>
      </c>
      <c r="E31" s="10" t="s">
        <v>39</v>
      </c>
      <c r="F31" s="55">
        <f>IF((SUMIF(B32:E32,TRUE,B48:E48))&gt;1,"Veuillez cocher une seule case par ligne !",(IF(B32=TRUE,1,0))+(IF(C32=TRUE,2,0))+(IF(D32=TRUE,3,0))+(IF(E32=TRUE,4,0)))</f>
        <v>1</v>
      </c>
    </row>
    <row r="32" spans="1:9" s="5" customFormat="1" ht="30.6" customHeight="1" thickBot="1">
      <c r="A32" s="86"/>
      <c r="B32" s="35" t="b">
        <v>1</v>
      </c>
      <c r="C32" s="15" t="b">
        <v>0</v>
      </c>
      <c r="D32" s="15" t="b">
        <v>0</v>
      </c>
      <c r="E32" s="15" t="b">
        <v>0</v>
      </c>
      <c r="F32" s="55"/>
    </row>
    <row r="33" spans="1:9" ht="24.6" customHeight="1">
      <c r="A33" s="79" t="s">
        <v>82</v>
      </c>
      <c r="B33" s="89" t="s">
        <v>45</v>
      </c>
      <c r="C33" s="56"/>
      <c r="D33" s="56"/>
      <c r="E33" s="56"/>
      <c r="F33" s="56" t="s">
        <v>69</v>
      </c>
      <c r="G33" s="56"/>
      <c r="H33" s="56"/>
      <c r="I33" s="56"/>
    </row>
    <row r="34" spans="1:9" ht="118.8">
      <c r="A34" s="79"/>
      <c r="B34" s="34" t="s">
        <v>46</v>
      </c>
      <c r="C34" s="10" t="s">
        <v>47</v>
      </c>
      <c r="D34" s="10" t="s">
        <v>48</v>
      </c>
      <c r="E34" s="10" t="s">
        <v>49</v>
      </c>
      <c r="F34" s="55">
        <f>IF((SUMIF(B35:E35,TRUE,B48:E48))&gt;1,"Veuillez cocher une seule case par ligne !",(IF(B35=TRUE,1,0))+(IF(C35=TRUE,2,0))+(IF(D35=TRUE,3,0))+(IF(E35=TRUE,4,0)))</f>
        <v>0</v>
      </c>
    </row>
    <row r="35" spans="1:9" s="5" customFormat="1" ht="30.6" customHeight="1" thickBot="1">
      <c r="A35" s="88"/>
      <c r="B35" s="35" t="b">
        <v>0</v>
      </c>
      <c r="C35" s="15" t="b">
        <v>0</v>
      </c>
      <c r="D35" s="15" t="b">
        <v>0</v>
      </c>
      <c r="E35" s="15" t="b">
        <v>0</v>
      </c>
      <c r="F35" s="55"/>
    </row>
    <row r="36" spans="1:9" ht="24.6" customHeight="1">
      <c r="A36" s="90" t="s">
        <v>80</v>
      </c>
      <c r="B36" s="89" t="s">
        <v>50</v>
      </c>
      <c r="C36" s="56"/>
      <c r="D36" s="56"/>
      <c r="E36" s="56"/>
      <c r="F36" s="56" t="s">
        <v>69</v>
      </c>
      <c r="G36" s="56"/>
      <c r="H36" s="56"/>
      <c r="I36" s="56"/>
    </row>
    <row r="37" spans="1:9" ht="138.6">
      <c r="A37" s="79"/>
      <c r="B37" s="34" t="s">
        <v>51</v>
      </c>
      <c r="C37" s="10" t="s">
        <v>52</v>
      </c>
      <c r="D37" s="10" t="s">
        <v>53</v>
      </c>
      <c r="E37" s="10" t="s">
        <v>78</v>
      </c>
      <c r="F37" s="55">
        <f>IF((SUMIF(B38:E38,TRUE,B48:E48))&gt;1,"Veuillez cocher une seule case par ligne !",(IF(B38=TRUE,1,0))+(IF(C38=TRUE,2,0))+(IF(D38=TRUE,3,0))+(IF(E38=TRUE,4,0)))</f>
        <v>0</v>
      </c>
    </row>
    <row r="38" spans="1:9" s="5" customFormat="1" ht="30.6" customHeight="1" thickBot="1">
      <c r="A38" s="88"/>
      <c r="B38" s="35" t="b">
        <v>0</v>
      </c>
      <c r="C38" s="15" t="b">
        <v>0</v>
      </c>
      <c r="D38" s="15" t="b">
        <v>0</v>
      </c>
      <c r="E38" s="15" t="b">
        <v>0</v>
      </c>
      <c r="F38" s="55"/>
    </row>
    <row r="39" spans="1:9" ht="24.6" customHeight="1">
      <c r="A39" s="90" t="s">
        <v>81</v>
      </c>
      <c r="B39" s="89" t="s">
        <v>54</v>
      </c>
      <c r="C39" s="56"/>
      <c r="D39" s="56"/>
      <c r="E39" s="56"/>
      <c r="F39" s="56" t="s">
        <v>69</v>
      </c>
      <c r="G39" s="56"/>
      <c r="H39" s="56"/>
      <c r="I39" s="56"/>
    </row>
    <row r="40" spans="1:9" ht="99">
      <c r="A40" s="79"/>
      <c r="B40" s="34" t="s">
        <v>55</v>
      </c>
      <c r="C40" s="10" t="s">
        <v>56</v>
      </c>
      <c r="D40" s="10" t="s">
        <v>57</v>
      </c>
      <c r="E40" s="10" t="s">
        <v>58</v>
      </c>
      <c r="F40" s="55">
        <f>IF((SUMIF(B41:E41,TRUE,B48:E48))&gt;1,"Veuillez cocher une seule case par ligne !",(IF(B41=TRUE,1,0))+(IF(C41=TRUE,2,0))+(IF(D41=TRUE,3,0))+(IF(E41=TRUE,4,0)))</f>
        <v>0</v>
      </c>
    </row>
    <row r="41" spans="1:9" s="5" customFormat="1" ht="30.6" customHeight="1" thickBot="1">
      <c r="A41" s="88"/>
      <c r="B41" s="35" t="b">
        <v>0</v>
      </c>
      <c r="C41" s="15" t="b">
        <v>0</v>
      </c>
      <c r="D41" s="15" t="b">
        <v>0</v>
      </c>
      <c r="E41" s="15" t="b">
        <v>0</v>
      </c>
      <c r="F41" s="55"/>
    </row>
    <row r="42" spans="1:9" ht="24.6" customHeight="1">
      <c r="A42" s="90" t="s">
        <v>83</v>
      </c>
      <c r="B42" s="89" t="s">
        <v>59</v>
      </c>
      <c r="C42" s="56"/>
      <c r="D42" s="56"/>
      <c r="E42" s="56"/>
      <c r="F42" s="56" t="s">
        <v>69</v>
      </c>
      <c r="G42" s="56"/>
      <c r="H42" s="56"/>
      <c r="I42" s="56"/>
    </row>
    <row r="43" spans="1:9" ht="158.4">
      <c r="A43" s="79"/>
      <c r="B43" s="34" t="s">
        <v>60</v>
      </c>
      <c r="C43" s="10" t="s">
        <v>61</v>
      </c>
      <c r="D43" s="10" t="s">
        <v>62</v>
      </c>
      <c r="E43" s="10" t="s">
        <v>63</v>
      </c>
      <c r="F43" s="55">
        <f>IF((SUMIF(B44:E44,TRUE,B48:E48))&gt;1,"Veuillez cocher une seule case par ligne !",(IF(B44=TRUE,1,0))+(IF(C44=TRUE,2,0))+(IF(D44=TRUE,3,0))+(IF(E44=TRUE,4,0)))</f>
        <v>0</v>
      </c>
    </row>
    <row r="44" spans="1:9" s="5" customFormat="1" ht="30.6" customHeight="1" thickBot="1">
      <c r="A44" s="79"/>
      <c r="B44" s="35" t="b">
        <v>0</v>
      </c>
      <c r="C44" s="15" t="b">
        <v>0</v>
      </c>
      <c r="D44" s="15" t="b">
        <v>0</v>
      </c>
      <c r="E44" s="15" t="b">
        <v>0</v>
      </c>
      <c r="F44" s="55"/>
    </row>
    <row r="45" spans="1:9" ht="24.6" customHeight="1">
      <c r="A45" s="75" t="s">
        <v>84</v>
      </c>
      <c r="B45" s="78" t="s">
        <v>64</v>
      </c>
      <c r="C45" s="58"/>
      <c r="D45" s="58"/>
      <c r="E45" s="58"/>
      <c r="F45" s="58" t="s">
        <v>69</v>
      </c>
      <c r="G45" s="58"/>
      <c r="H45" s="58"/>
      <c r="I45" s="58"/>
    </row>
    <row r="46" spans="1:9" ht="198">
      <c r="A46" s="76"/>
      <c r="B46" s="34" t="s">
        <v>65</v>
      </c>
      <c r="C46" s="10" t="s">
        <v>66</v>
      </c>
      <c r="D46" s="10" t="s">
        <v>67</v>
      </c>
      <c r="E46" s="10" t="s">
        <v>68</v>
      </c>
      <c r="F46" s="57">
        <f>IF((SUMIF(B47:E47,TRUE,B48:E48))&gt;1,"Veuillez cocher une seule case par ligne !",((IF(B47=TRUE,1,0))+(IF(C47=TRUE,2,0))+(IF(D47=TRUE,3,0))+(IF(E47=TRUE,4,0))))</f>
        <v>0</v>
      </c>
    </row>
    <row r="47" spans="1:9" s="5" customFormat="1" ht="30.6" customHeight="1" thickBot="1">
      <c r="A47" s="77"/>
      <c r="B47" s="35" t="b">
        <v>0</v>
      </c>
      <c r="C47" s="15" t="b">
        <v>0</v>
      </c>
      <c r="D47" s="15" t="b">
        <v>0</v>
      </c>
      <c r="E47" s="15" t="b">
        <v>0</v>
      </c>
      <c r="F47" s="57"/>
    </row>
    <row r="48" spans="1:9" s="4" customFormat="1">
      <c r="A48" s="37"/>
      <c r="B48" s="13">
        <v>1</v>
      </c>
      <c r="C48" s="13">
        <v>1</v>
      </c>
      <c r="D48" s="13">
        <v>1</v>
      </c>
      <c r="E48" s="13">
        <v>1</v>
      </c>
      <c r="F48" s="38"/>
    </row>
    <row r="49" spans="1:7" ht="78.599999999999994" customHeight="1">
      <c r="B49" s="52" t="str">
        <f>UPPER("Vous êtes éligible au ")</f>
        <v xml:space="preserve">VOUS ÊTES ÉLIGIBLE AU </v>
      </c>
      <c r="C49" s="52"/>
      <c r="D49" s="51" t="str">
        <f>IF(OR(F37=0,C61=0,C62=0,C63=0,C64=0,C65=0,C66=0,C67=0,C69=0,C68=0,C70=0,C71=0,C72=0,C73=0),"VEUILLEZ VÉRIFIER QU'UNE CASE PAR LIGNE EST COCHÉE !",(IF(D52&lt;3,"Module 1",((IF(AND(E52="Module 2",E53="Module 3",E54="Module 3",E55="Module 3",E56="Module 3",E57="Module 3"),"Module 3",(IF(E52="Module 2","Module 2"))))))))</f>
        <v>VEUILLEZ VÉRIFIER QU'UNE CASE PAR LIGNE EST COCHÉE !</v>
      </c>
      <c r="E49" s="51"/>
    </row>
    <row r="50" spans="1:7" ht="17.399999999999999" thickBot="1">
      <c r="B50" s="9"/>
      <c r="C50" s="9"/>
      <c r="D50" s="9"/>
      <c r="E50" s="9"/>
    </row>
    <row r="51" spans="1:7" ht="19.2" thickBot="1">
      <c r="D51" s="44" t="s">
        <v>69</v>
      </c>
      <c r="E51" s="13"/>
    </row>
    <row r="52" spans="1:7" ht="18" customHeight="1">
      <c r="C52" s="45" t="s">
        <v>73</v>
      </c>
      <c r="D52" s="39">
        <f>IFERROR(AVERAGE(C61:C62),"Veuillez vérifier si vous avez coché plus qu'une case par ligne !")</f>
        <v>0</v>
      </c>
      <c r="E52" s="13" t="b">
        <f>IF(D52&gt;=3,"Module 2")</f>
        <v>0</v>
      </c>
    </row>
    <row r="53" spans="1:7" ht="18" customHeight="1">
      <c r="C53" s="46" t="s">
        <v>11</v>
      </c>
      <c r="D53" s="40">
        <f>IFERROR(C63,"Veuillez vérifier si vous avez coché plus qu'une case par ligne !")</f>
        <v>0</v>
      </c>
      <c r="E53" s="13" t="b">
        <f>IF(D53&gt;=3,"Module 3")</f>
        <v>0</v>
      </c>
    </row>
    <row r="54" spans="1:7" ht="18" customHeight="1">
      <c r="C54" s="46" t="s">
        <v>74</v>
      </c>
      <c r="D54" s="40">
        <f>IFERROR(AVERAGE(C64:C66),"Veuillez vérifier si vous avez coché plus qu'une case par ligne !")</f>
        <v>0</v>
      </c>
      <c r="E54" s="13" t="b">
        <f>IF(D54&gt;=3,"Module 3")</f>
        <v>0</v>
      </c>
    </row>
    <row r="55" spans="1:7" ht="18" customHeight="1">
      <c r="C55" s="46" t="s">
        <v>75</v>
      </c>
      <c r="D55" s="40">
        <f>IFERROR(AVERAGE(C67:C68),"Veuillez vérifier si vous avez coché plus qu'une case par ligne !")</f>
        <v>0</v>
      </c>
      <c r="E55" s="13" t="b">
        <f>IF(D55&gt;=3,"Module 3")</f>
        <v>0</v>
      </c>
      <c r="G55" s="12"/>
    </row>
    <row r="56" spans="1:7" ht="18" customHeight="1">
      <c r="C56" s="46" t="s">
        <v>76</v>
      </c>
      <c r="D56" s="40">
        <f>IFERROR(AVERAGE(C70:C72),"Veuillez vérifier si vous avez coché plus qu'une case par ligne !")</f>
        <v>0</v>
      </c>
      <c r="E56" s="13" t="b">
        <f>IF(D56&gt;=3,"Module 3")</f>
        <v>0</v>
      </c>
    </row>
    <row r="57" spans="1:7" ht="18" customHeight="1" thickBot="1">
      <c r="C57" s="47" t="s">
        <v>77</v>
      </c>
      <c r="D57" s="41">
        <f>IFERROR(C73,"Veuillez vérifier si vous avez coché plus qu'une case par ligne !")</f>
        <v>0</v>
      </c>
      <c r="E57" s="13" t="b">
        <f>IF(D57&gt;=3,"Module 3")</f>
        <v>0</v>
      </c>
    </row>
    <row r="58" spans="1:7">
      <c r="D58" s="9"/>
    </row>
    <row r="59" spans="1:7" ht="17.399999999999999" hidden="1" thickBot="1">
      <c r="A59" s="36" t="s">
        <v>94</v>
      </c>
      <c r="D59" s="9"/>
    </row>
    <row r="60" spans="1:7" ht="19.2" hidden="1" thickBot="1">
      <c r="B60" s="32" t="s">
        <v>70</v>
      </c>
      <c r="C60" s="33" t="s">
        <v>69</v>
      </c>
      <c r="D60" s="9"/>
    </row>
    <row r="61" spans="1:7" hidden="1">
      <c r="B61" s="22" t="s">
        <v>1</v>
      </c>
      <c r="C61" s="23">
        <f>IF(TYPE(F7)=2,1/0,F7)</f>
        <v>0</v>
      </c>
      <c r="D61" s="9"/>
    </row>
    <row r="62" spans="1:7" hidden="1">
      <c r="B62" s="19" t="s">
        <v>6</v>
      </c>
      <c r="C62" s="20">
        <f>IF(TYPE(F10)=2,1/0,F10)</f>
        <v>0</v>
      </c>
      <c r="D62" s="9"/>
    </row>
    <row r="63" spans="1:7" ht="17.399999999999999" hidden="1" thickBot="1">
      <c r="B63" s="50" t="s">
        <v>11</v>
      </c>
      <c r="C63" s="21">
        <f>IF(TYPE(F13)=2,1/0,F13)</f>
        <v>0</v>
      </c>
      <c r="D63" s="9"/>
    </row>
    <row r="64" spans="1:7" hidden="1">
      <c r="B64" s="24" t="s">
        <v>16</v>
      </c>
      <c r="C64" s="23">
        <f>IF(TYPE(F16)=2,1/0,F16)</f>
        <v>0</v>
      </c>
      <c r="D64" s="9"/>
    </row>
    <row r="65" spans="2:5" hidden="1">
      <c r="B65" s="16" t="s">
        <v>21</v>
      </c>
      <c r="C65" s="20">
        <f>IF(TYPE(F19)=2,1/0,F19)</f>
        <v>0</v>
      </c>
      <c r="D65" s="9"/>
    </row>
    <row r="66" spans="2:5" ht="17.399999999999999" hidden="1" thickBot="1">
      <c r="B66" s="25" t="s">
        <v>26</v>
      </c>
      <c r="C66" s="21">
        <f>IF(TYPE(F22)=2,1/0,F22)</f>
        <v>0</v>
      </c>
      <c r="D66" s="9"/>
      <c r="E66" s="9"/>
    </row>
    <row r="67" spans="2:5" hidden="1">
      <c r="B67" s="26" t="s">
        <v>30</v>
      </c>
      <c r="C67" s="23">
        <f>IF(TYPE(F25)=2,1/0,F25)</f>
        <v>0</v>
      </c>
      <c r="D67" s="9"/>
      <c r="E67" s="9"/>
    </row>
    <row r="68" spans="2:5" hidden="1">
      <c r="B68" s="48" t="s">
        <v>40</v>
      </c>
      <c r="C68" s="49">
        <f>IF(TYPE(F28)=2,1/0,F28)</f>
        <v>0</v>
      </c>
      <c r="D68" s="9"/>
      <c r="E68" s="9"/>
    </row>
    <row r="69" spans="2:5" ht="17.399999999999999" hidden="1" thickBot="1">
      <c r="B69" s="27" t="s">
        <v>35</v>
      </c>
      <c r="C69" s="21">
        <f>IF(TYPE(F31)=2,1/0,F31)</f>
        <v>1</v>
      </c>
      <c r="D69" s="9"/>
      <c r="E69" s="9"/>
    </row>
    <row r="70" spans="2:5" hidden="1">
      <c r="B70" s="30" t="s">
        <v>72</v>
      </c>
      <c r="C70" s="23">
        <f>IF(TYPE(F34)=2,1/0,F34)</f>
        <v>0</v>
      </c>
      <c r="D70" s="9"/>
      <c r="E70" s="9"/>
    </row>
    <row r="71" spans="2:5" hidden="1">
      <c r="B71" s="17" t="s">
        <v>54</v>
      </c>
      <c r="C71" s="18">
        <f>IF(TYPE(F40)=2,1/0,F40)</f>
        <v>0</v>
      </c>
      <c r="D71" s="9"/>
      <c r="E71" s="9"/>
    </row>
    <row r="72" spans="2:5" ht="17.399999999999999" hidden="1" thickBot="1">
      <c r="B72" s="31" t="s">
        <v>71</v>
      </c>
      <c r="C72" s="21">
        <f>IF(TYPE(F43)=2,1/0,F43)</f>
        <v>0</v>
      </c>
    </row>
    <row r="73" spans="2:5" ht="17.399999999999999" hidden="1" thickBot="1">
      <c r="B73" s="28" t="s">
        <v>64</v>
      </c>
      <c r="C73" s="29">
        <f>IF(TYPE(F46)=2,1/0,F46)</f>
        <v>0</v>
      </c>
    </row>
  </sheetData>
  <sheetProtection algorithmName="SHA-512" hashValue="nDvyl2jRnAdNPocH9i3sZCsruKn+7OZbTnHrEazYEhUFbjxMaObOfju2VUEn//O0gZlDmOsk1Fg2A2+hUaMFhg==" saltValue="aFgOQH3fYLXZUZXOn+t0VA==" spinCount="100000" sheet="1" objects="1" scenarios="1"/>
  <mergeCells count="62">
    <mergeCell ref="A42:A44"/>
    <mergeCell ref="B42:E42"/>
    <mergeCell ref="A45:A47"/>
    <mergeCell ref="B45:E45"/>
    <mergeCell ref="A33:A35"/>
    <mergeCell ref="B33:E33"/>
    <mergeCell ref="A36:A38"/>
    <mergeCell ref="B36:E36"/>
    <mergeCell ref="A39:A41"/>
    <mergeCell ref="B39:E39"/>
    <mergeCell ref="A21:A23"/>
    <mergeCell ref="B21:E21"/>
    <mergeCell ref="A24:A26"/>
    <mergeCell ref="B24:E24"/>
    <mergeCell ref="A30:A32"/>
    <mergeCell ref="B30:E30"/>
    <mergeCell ref="A27:A29"/>
    <mergeCell ref="B27:E27"/>
    <mergeCell ref="A12:A14"/>
    <mergeCell ref="B12:E12"/>
    <mergeCell ref="A15:A17"/>
    <mergeCell ref="B15:E15"/>
    <mergeCell ref="A18:A20"/>
    <mergeCell ref="B18:E18"/>
    <mergeCell ref="A9:A11"/>
    <mergeCell ref="B9:E9"/>
    <mergeCell ref="B2:E2"/>
    <mergeCell ref="B4:C4"/>
    <mergeCell ref="A6:A8"/>
    <mergeCell ref="B6:E6"/>
    <mergeCell ref="D4:E4"/>
    <mergeCell ref="A5:XFD5"/>
    <mergeCell ref="F9:I9"/>
    <mergeCell ref="F6:I6"/>
    <mergeCell ref="F10:F11"/>
    <mergeCell ref="F7:F8"/>
    <mergeCell ref="F25:F26"/>
    <mergeCell ref="F31:F32"/>
    <mergeCell ref="F28:F29"/>
    <mergeCell ref="F34:F35"/>
    <mergeCell ref="F37:F38"/>
    <mergeCell ref="F15:I15"/>
    <mergeCell ref="F12:I12"/>
    <mergeCell ref="F13:F14"/>
    <mergeCell ref="F16:F17"/>
    <mergeCell ref="F19:F20"/>
    <mergeCell ref="D49:E49"/>
    <mergeCell ref="B49:C49"/>
    <mergeCell ref="F24:I24"/>
    <mergeCell ref="F21:I21"/>
    <mergeCell ref="F18:I18"/>
    <mergeCell ref="F22:F23"/>
    <mergeCell ref="F39:I39"/>
    <mergeCell ref="F36:I36"/>
    <mergeCell ref="F33:I33"/>
    <mergeCell ref="F27:I27"/>
    <mergeCell ref="F30:I30"/>
    <mergeCell ref="F40:F41"/>
    <mergeCell ref="F43:F44"/>
    <mergeCell ref="F46:F47"/>
    <mergeCell ref="F45:I45"/>
    <mergeCell ref="F42:I42"/>
  </mergeCells>
  <phoneticPr fontId="28" type="noConversion"/>
  <conditionalFormatting sqref="F2:I4 F6:I52 F54:I1048576">
    <cfRule type="containsText" dxfId="4" priority="7" operator="containsText" text="Veuillez cocher une seule case par ligne !">
      <formula>NOT(ISERROR(SEARCH("Veuillez cocher une seule case par ligne !",F2)))</formula>
    </cfRule>
  </conditionalFormatting>
  <conditionalFormatting sqref="D52 D54:D57">
    <cfRule type="containsText" dxfId="3" priority="6" operator="containsText" text="Veuillez vérifier si vous avez coché plus qu'une case par ligne !">
      <formula>NOT(ISERROR(SEARCH("Veuillez vérifier si vous avez coché plus qu'une case par ligne !",D52)))</formula>
    </cfRule>
  </conditionalFormatting>
  <conditionalFormatting sqref="D49:E49">
    <cfRule type="containsText" dxfId="2" priority="4" operator="containsText" text="Veuillez vérifier qu'une case par ligne est cochée !">
      <formula>NOT(ISERROR(SEARCH("Veuillez vérifier qu'une case par ligne est cochée !",D49)))</formula>
    </cfRule>
  </conditionalFormatting>
  <conditionalFormatting sqref="F53:I53">
    <cfRule type="containsText" dxfId="1" priority="3" operator="containsText" text="Veuillez cocher une seule case par ligne !">
      <formula>NOT(ISERROR(SEARCH("Veuillez cocher une seule case par ligne !",F53)))</formula>
    </cfRule>
  </conditionalFormatting>
  <conditionalFormatting sqref="D53">
    <cfRule type="containsText" dxfId="0" priority="2" operator="containsText" text="Veuillez vérifier si vous avez coché plus qu'une case par ligne !">
      <formula>NOT(ISERROR(SEARCH("Veuillez vérifier si vous avez coché plus qu'une case par ligne !",D53)))</formula>
    </cfRule>
  </conditionalFormatting>
  <pageMargins left="0.25" right="0.25" top="0.75" bottom="0.75" header="0.3" footer="0.3"/>
  <pageSetup paperSize="8" scale="3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1</xdr:col>
                    <xdr:colOff>1645920</xdr:colOff>
                    <xdr:row>7</xdr:row>
                    <xdr:rowOff>22860</xdr:rowOff>
                  </from>
                  <to>
                    <xdr:col>1</xdr:col>
                    <xdr:colOff>1943100</xdr:colOff>
                    <xdr:row>7</xdr:row>
                    <xdr:rowOff>342900</xdr:rowOff>
                  </to>
                </anchor>
              </controlPr>
            </control>
          </mc:Choice>
        </mc:AlternateContent>
        <mc:AlternateContent xmlns:mc="http://schemas.openxmlformats.org/markup-compatibility/2006">
          <mc:Choice Requires="x14">
            <control shapeId="1085" r:id="rId5" name="Check Box 61">
              <controlPr defaultSize="0" autoFill="0" autoLine="0" autoPict="0">
                <anchor moveWithCells="1">
                  <from>
                    <xdr:col>2</xdr:col>
                    <xdr:colOff>2065020</xdr:colOff>
                    <xdr:row>7</xdr:row>
                    <xdr:rowOff>0</xdr:rowOff>
                  </from>
                  <to>
                    <xdr:col>2</xdr:col>
                    <xdr:colOff>2354580</xdr:colOff>
                    <xdr:row>7</xdr:row>
                    <xdr:rowOff>342900</xdr:rowOff>
                  </to>
                </anchor>
              </controlPr>
            </control>
          </mc:Choice>
        </mc:AlternateContent>
        <mc:AlternateContent xmlns:mc="http://schemas.openxmlformats.org/markup-compatibility/2006">
          <mc:Choice Requires="x14">
            <control shapeId="1088" r:id="rId6" name="Check Box 64">
              <controlPr defaultSize="0" autoFill="0" autoLine="0" autoPict="0">
                <anchor moveWithCells="1">
                  <from>
                    <xdr:col>3</xdr:col>
                    <xdr:colOff>2026920</xdr:colOff>
                    <xdr:row>7</xdr:row>
                    <xdr:rowOff>22860</xdr:rowOff>
                  </from>
                  <to>
                    <xdr:col>3</xdr:col>
                    <xdr:colOff>2324100</xdr:colOff>
                    <xdr:row>7</xdr:row>
                    <xdr:rowOff>342900</xdr:rowOff>
                  </to>
                </anchor>
              </controlPr>
            </control>
          </mc:Choice>
        </mc:AlternateContent>
        <mc:AlternateContent xmlns:mc="http://schemas.openxmlformats.org/markup-compatibility/2006">
          <mc:Choice Requires="x14">
            <control shapeId="1089" r:id="rId7" name="Check Box 65">
              <controlPr defaultSize="0" autoFill="0" autoLine="0" autoPict="0">
                <anchor moveWithCells="1">
                  <from>
                    <xdr:col>4</xdr:col>
                    <xdr:colOff>1645920</xdr:colOff>
                    <xdr:row>7</xdr:row>
                    <xdr:rowOff>22860</xdr:rowOff>
                  </from>
                  <to>
                    <xdr:col>4</xdr:col>
                    <xdr:colOff>1943100</xdr:colOff>
                    <xdr:row>7</xdr:row>
                    <xdr:rowOff>342900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4</xdr:col>
                    <xdr:colOff>1645920</xdr:colOff>
                    <xdr:row>13</xdr:row>
                    <xdr:rowOff>22860</xdr:rowOff>
                  </from>
                  <to>
                    <xdr:col>4</xdr:col>
                    <xdr:colOff>1943100</xdr:colOff>
                    <xdr:row>13</xdr:row>
                    <xdr:rowOff>342900</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4</xdr:col>
                    <xdr:colOff>1645920</xdr:colOff>
                    <xdr:row>16</xdr:row>
                    <xdr:rowOff>22860</xdr:rowOff>
                  </from>
                  <to>
                    <xdr:col>4</xdr:col>
                    <xdr:colOff>1943100</xdr:colOff>
                    <xdr:row>16</xdr:row>
                    <xdr:rowOff>342900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4</xdr:col>
                    <xdr:colOff>1645920</xdr:colOff>
                    <xdr:row>19</xdr:row>
                    <xdr:rowOff>22860</xdr:rowOff>
                  </from>
                  <to>
                    <xdr:col>4</xdr:col>
                    <xdr:colOff>1943100</xdr:colOff>
                    <xdr:row>19</xdr:row>
                    <xdr:rowOff>342900</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4</xdr:col>
                    <xdr:colOff>1645920</xdr:colOff>
                    <xdr:row>22</xdr:row>
                    <xdr:rowOff>22860</xdr:rowOff>
                  </from>
                  <to>
                    <xdr:col>4</xdr:col>
                    <xdr:colOff>1943100</xdr:colOff>
                    <xdr:row>22</xdr:row>
                    <xdr:rowOff>342900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4</xdr:col>
                    <xdr:colOff>1645920</xdr:colOff>
                    <xdr:row>25</xdr:row>
                    <xdr:rowOff>22860</xdr:rowOff>
                  </from>
                  <to>
                    <xdr:col>4</xdr:col>
                    <xdr:colOff>1943100</xdr:colOff>
                    <xdr:row>25</xdr:row>
                    <xdr:rowOff>342900</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3</xdr:col>
                    <xdr:colOff>2057400</xdr:colOff>
                    <xdr:row>25</xdr:row>
                    <xdr:rowOff>30480</xdr:rowOff>
                  </from>
                  <to>
                    <xdr:col>3</xdr:col>
                    <xdr:colOff>2331720</xdr:colOff>
                    <xdr:row>25</xdr:row>
                    <xdr:rowOff>342900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4</xdr:col>
                    <xdr:colOff>1645920</xdr:colOff>
                    <xdr:row>28</xdr:row>
                    <xdr:rowOff>22860</xdr:rowOff>
                  </from>
                  <to>
                    <xdr:col>4</xdr:col>
                    <xdr:colOff>1943100</xdr:colOff>
                    <xdr:row>28</xdr:row>
                    <xdr:rowOff>342900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3</xdr:col>
                    <xdr:colOff>2065020</xdr:colOff>
                    <xdr:row>28</xdr:row>
                    <xdr:rowOff>22860</xdr:rowOff>
                  </from>
                  <to>
                    <xdr:col>3</xdr:col>
                    <xdr:colOff>2354580</xdr:colOff>
                    <xdr:row>28</xdr:row>
                    <xdr:rowOff>342900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3</xdr:col>
                    <xdr:colOff>2065020</xdr:colOff>
                    <xdr:row>34</xdr:row>
                    <xdr:rowOff>22860</xdr:rowOff>
                  </from>
                  <to>
                    <xdr:col>3</xdr:col>
                    <xdr:colOff>2354580</xdr:colOff>
                    <xdr:row>34</xdr:row>
                    <xdr:rowOff>342900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4</xdr:col>
                    <xdr:colOff>1645920</xdr:colOff>
                    <xdr:row>34</xdr:row>
                    <xdr:rowOff>22860</xdr:rowOff>
                  </from>
                  <to>
                    <xdr:col>4</xdr:col>
                    <xdr:colOff>1943100</xdr:colOff>
                    <xdr:row>34</xdr:row>
                    <xdr:rowOff>342900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4</xdr:col>
                    <xdr:colOff>1645920</xdr:colOff>
                    <xdr:row>37</xdr:row>
                    <xdr:rowOff>22860</xdr:rowOff>
                  </from>
                  <to>
                    <xdr:col>4</xdr:col>
                    <xdr:colOff>1943100</xdr:colOff>
                    <xdr:row>37</xdr:row>
                    <xdr:rowOff>342900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3</xdr:col>
                    <xdr:colOff>2065020</xdr:colOff>
                    <xdr:row>37</xdr:row>
                    <xdr:rowOff>22860</xdr:rowOff>
                  </from>
                  <to>
                    <xdr:col>3</xdr:col>
                    <xdr:colOff>2354580</xdr:colOff>
                    <xdr:row>37</xdr:row>
                    <xdr:rowOff>342900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3</xdr:col>
                    <xdr:colOff>2065020</xdr:colOff>
                    <xdr:row>40</xdr:row>
                    <xdr:rowOff>22860</xdr:rowOff>
                  </from>
                  <to>
                    <xdr:col>3</xdr:col>
                    <xdr:colOff>2354580</xdr:colOff>
                    <xdr:row>40</xdr:row>
                    <xdr:rowOff>342900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4</xdr:col>
                    <xdr:colOff>1645920</xdr:colOff>
                    <xdr:row>40</xdr:row>
                    <xdr:rowOff>22860</xdr:rowOff>
                  </from>
                  <to>
                    <xdr:col>4</xdr:col>
                    <xdr:colOff>1943100</xdr:colOff>
                    <xdr:row>40</xdr:row>
                    <xdr:rowOff>342900</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4</xdr:col>
                    <xdr:colOff>1645920</xdr:colOff>
                    <xdr:row>43</xdr:row>
                    <xdr:rowOff>22860</xdr:rowOff>
                  </from>
                  <to>
                    <xdr:col>4</xdr:col>
                    <xdr:colOff>1943100</xdr:colOff>
                    <xdr:row>43</xdr:row>
                    <xdr:rowOff>342900</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3</xdr:col>
                    <xdr:colOff>2065020</xdr:colOff>
                    <xdr:row>43</xdr:row>
                    <xdr:rowOff>22860</xdr:rowOff>
                  </from>
                  <to>
                    <xdr:col>3</xdr:col>
                    <xdr:colOff>2354580</xdr:colOff>
                    <xdr:row>43</xdr:row>
                    <xdr:rowOff>342900</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4</xdr:col>
                    <xdr:colOff>1645920</xdr:colOff>
                    <xdr:row>46</xdr:row>
                    <xdr:rowOff>22860</xdr:rowOff>
                  </from>
                  <to>
                    <xdr:col>4</xdr:col>
                    <xdr:colOff>1943100</xdr:colOff>
                    <xdr:row>46</xdr:row>
                    <xdr:rowOff>342900</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3</xdr:col>
                    <xdr:colOff>2065020</xdr:colOff>
                    <xdr:row>46</xdr:row>
                    <xdr:rowOff>22860</xdr:rowOff>
                  </from>
                  <to>
                    <xdr:col>3</xdr:col>
                    <xdr:colOff>2354580</xdr:colOff>
                    <xdr:row>46</xdr:row>
                    <xdr:rowOff>342900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xdr:col>
                    <xdr:colOff>1645920</xdr:colOff>
                    <xdr:row>46</xdr:row>
                    <xdr:rowOff>22860</xdr:rowOff>
                  </from>
                  <to>
                    <xdr:col>1</xdr:col>
                    <xdr:colOff>1943100</xdr:colOff>
                    <xdr:row>46</xdr:row>
                    <xdr:rowOff>342900</xdr:rowOff>
                  </to>
                </anchor>
              </controlPr>
            </control>
          </mc:Choice>
        </mc:AlternateContent>
        <mc:AlternateContent xmlns:mc="http://schemas.openxmlformats.org/markup-compatibility/2006">
          <mc:Choice Requires="x14">
            <control shapeId="1117" r:id="rId27" name="Check Box 93">
              <controlPr defaultSize="0" autoFill="0" autoLine="0" autoPict="0">
                <anchor moveWithCells="1">
                  <from>
                    <xdr:col>1</xdr:col>
                    <xdr:colOff>1645920</xdr:colOff>
                    <xdr:row>43</xdr:row>
                    <xdr:rowOff>22860</xdr:rowOff>
                  </from>
                  <to>
                    <xdr:col>1</xdr:col>
                    <xdr:colOff>1943100</xdr:colOff>
                    <xdr:row>43</xdr:row>
                    <xdr:rowOff>342900</xdr:rowOff>
                  </to>
                </anchor>
              </controlPr>
            </control>
          </mc:Choice>
        </mc:AlternateContent>
        <mc:AlternateContent xmlns:mc="http://schemas.openxmlformats.org/markup-compatibility/2006">
          <mc:Choice Requires="x14">
            <control shapeId="1118" r:id="rId28" name="Check Box 94">
              <controlPr defaultSize="0" autoFill="0" autoLine="0" autoPict="0">
                <anchor moveWithCells="1">
                  <from>
                    <xdr:col>1</xdr:col>
                    <xdr:colOff>1645920</xdr:colOff>
                    <xdr:row>40</xdr:row>
                    <xdr:rowOff>22860</xdr:rowOff>
                  </from>
                  <to>
                    <xdr:col>1</xdr:col>
                    <xdr:colOff>1943100</xdr:colOff>
                    <xdr:row>40</xdr:row>
                    <xdr:rowOff>342900</xdr:rowOff>
                  </to>
                </anchor>
              </controlPr>
            </control>
          </mc:Choice>
        </mc:AlternateContent>
        <mc:AlternateContent xmlns:mc="http://schemas.openxmlformats.org/markup-compatibility/2006">
          <mc:Choice Requires="x14">
            <control shapeId="1121" r:id="rId29" name="Check Box 97">
              <controlPr defaultSize="0" autoFill="0" autoLine="0" autoPict="0">
                <anchor moveWithCells="1">
                  <from>
                    <xdr:col>1</xdr:col>
                    <xdr:colOff>1645920</xdr:colOff>
                    <xdr:row>37</xdr:row>
                    <xdr:rowOff>22860</xdr:rowOff>
                  </from>
                  <to>
                    <xdr:col>1</xdr:col>
                    <xdr:colOff>1943100</xdr:colOff>
                    <xdr:row>37</xdr:row>
                    <xdr:rowOff>342900</xdr:rowOff>
                  </to>
                </anchor>
              </controlPr>
            </control>
          </mc:Choice>
        </mc:AlternateContent>
        <mc:AlternateContent xmlns:mc="http://schemas.openxmlformats.org/markup-compatibility/2006">
          <mc:Choice Requires="x14">
            <control shapeId="1122" r:id="rId30" name="Check Box 98">
              <controlPr locked="0" defaultSize="0" autoFill="0" autoLine="0" autoPict="0">
                <anchor moveWithCells="1">
                  <from>
                    <xdr:col>1</xdr:col>
                    <xdr:colOff>1645920</xdr:colOff>
                    <xdr:row>28</xdr:row>
                    <xdr:rowOff>22860</xdr:rowOff>
                  </from>
                  <to>
                    <xdr:col>1</xdr:col>
                    <xdr:colOff>1943100</xdr:colOff>
                    <xdr:row>28</xdr:row>
                    <xdr:rowOff>342900</xdr:rowOff>
                  </to>
                </anchor>
              </controlPr>
            </control>
          </mc:Choice>
        </mc:AlternateContent>
        <mc:AlternateContent xmlns:mc="http://schemas.openxmlformats.org/markup-compatibility/2006">
          <mc:Choice Requires="x14">
            <control shapeId="1126" r:id="rId31" name="Check Box 102">
              <controlPr defaultSize="0" autoFill="0" autoLine="0" autoPict="0">
                <anchor moveWithCells="1">
                  <from>
                    <xdr:col>1</xdr:col>
                    <xdr:colOff>1645920</xdr:colOff>
                    <xdr:row>25</xdr:row>
                    <xdr:rowOff>22860</xdr:rowOff>
                  </from>
                  <to>
                    <xdr:col>1</xdr:col>
                    <xdr:colOff>1943100</xdr:colOff>
                    <xdr:row>25</xdr:row>
                    <xdr:rowOff>342900</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1</xdr:col>
                    <xdr:colOff>1645920</xdr:colOff>
                    <xdr:row>22</xdr:row>
                    <xdr:rowOff>22860</xdr:rowOff>
                  </from>
                  <to>
                    <xdr:col>1</xdr:col>
                    <xdr:colOff>1943100</xdr:colOff>
                    <xdr:row>22</xdr:row>
                    <xdr:rowOff>342900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1</xdr:col>
                    <xdr:colOff>1645920</xdr:colOff>
                    <xdr:row>19</xdr:row>
                    <xdr:rowOff>22860</xdr:rowOff>
                  </from>
                  <to>
                    <xdr:col>1</xdr:col>
                    <xdr:colOff>1943100</xdr:colOff>
                    <xdr:row>19</xdr:row>
                    <xdr:rowOff>342900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1</xdr:col>
                    <xdr:colOff>1645920</xdr:colOff>
                    <xdr:row>16</xdr:row>
                    <xdr:rowOff>22860</xdr:rowOff>
                  </from>
                  <to>
                    <xdr:col>1</xdr:col>
                    <xdr:colOff>1943100</xdr:colOff>
                    <xdr:row>16</xdr:row>
                    <xdr:rowOff>342900</xdr:rowOff>
                  </to>
                </anchor>
              </controlPr>
            </control>
          </mc:Choice>
        </mc:AlternateContent>
        <mc:AlternateContent xmlns:mc="http://schemas.openxmlformats.org/markup-compatibility/2006">
          <mc:Choice Requires="x14">
            <control shapeId="1135" r:id="rId35" name="Check Box 111">
              <controlPr defaultSize="0" autoFill="0" autoLine="0" autoPict="0">
                <anchor moveWithCells="1">
                  <from>
                    <xdr:col>1</xdr:col>
                    <xdr:colOff>1645920</xdr:colOff>
                    <xdr:row>13</xdr:row>
                    <xdr:rowOff>22860</xdr:rowOff>
                  </from>
                  <to>
                    <xdr:col>1</xdr:col>
                    <xdr:colOff>1943100</xdr:colOff>
                    <xdr:row>13</xdr:row>
                    <xdr:rowOff>342900</xdr:rowOff>
                  </to>
                </anchor>
              </controlPr>
            </control>
          </mc:Choice>
        </mc:AlternateContent>
        <mc:AlternateContent xmlns:mc="http://schemas.openxmlformats.org/markup-compatibility/2006">
          <mc:Choice Requires="x14">
            <control shapeId="1137" r:id="rId36" name="Check Box 113">
              <controlPr defaultSize="0" autoFill="0" autoLine="0" autoPict="0">
                <anchor moveWithCells="1">
                  <from>
                    <xdr:col>1</xdr:col>
                    <xdr:colOff>1645920</xdr:colOff>
                    <xdr:row>10</xdr:row>
                    <xdr:rowOff>22860</xdr:rowOff>
                  </from>
                  <to>
                    <xdr:col>1</xdr:col>
                    <xdr:colOff>1943100</xdr:colOff>
                    <xdr:row>10</xdr:row>
                    <xdr:rowOff>342900</xdr:rowOff>
                  </to>
                </anchor>
              </controlPr>
            </control>
          </mc:Choice>
        </mc:AlternateContent>
        <mc:AlternateContent xmlns:mc="http://schemas.openxmlformats.org/markup-compatibility/2006">
          <mc:Choice Requires="x14">
            <control shapeId="1139" r:id="rId37" name="Check Box 115">
              <controlPr defaultSize="0" autoFill="0" autoLine="0" autoPict="0">
                <anchor moveWithCells="1">
                  <from>
                    <xdr:col>2</xdr:col>
                    <xdr:colOff>2065020</xdr:colOff>
                    <xdr:row>10</xdr:row>
                    <xdr:rowOff>0</xdr:rowOff>
                  </from>
                  <to>
                    <xdr:col>2</xdr:col>
                    <xdr:colOff>2354580</xdr:colOff>
                    <xdr:row>10</xdr:row>
                    <xdr:rowOff>342900</xdr:rowOff>
                  </to>
                </anchor>
              </controlPr>
            </control>
          </mc:Choice>
        </mc:AlternateContent>
        <mc:AlternateContent xmlns:mc="http://schemas.openxmlformats.org/markup-compatibility/2006">
          <mc:Choice Requires="x14">
            <control shapeId="1141" r:id="rId38" name="Check Box 117">
              <controlPr defaultSize="0" autoFill="0" autoLine="0" autoPict="0">
                <anchor moveWithCells="1">
                  <from>
                    <xdr:col>2</xdr:col>
                    <xdr:colOff>2065020</xdr:colOff>
                    <xdr:row>13</xdr:row>
                    <xdr:rowOff>0</xdr:rowOff>
                  </from>
                  <to>
                    <xdr:col>2</xdr:col>
                    <xdr:colOff>2354580</xdr:colOff>
                    <xdr:row>13</xdr:row>
                    <xdr:rowOff>342900</xdr:rowOff>
                  </to>
                </anchor>
              </controlPr>
            </control>
          </mc:Choice>
        </mc:AlternateContent>
        <mc:AlternateContent xmlns:mc="http://schemas.openxmlformats.org/markup-compatibility/2006">
          <mc:Choice Requires="x14">
            <control shapeId="1142" r:id="rId39" name="Check Box 118">
              <controlPr defaultSize="0" autoFill="0" autoLine="0" autoPict="0">
                <anchor moveWithCells="1">
                  <from>
                    <xdr:col>2</xdr:col>
                    <xdr:colOff>2065020</xdr:colOff>
                    <xdr:row>16</xdr:row>
                    <xdr:rowOff>0</xdr:rowOff>
                  </from>
                  <to>
                    <xdr:col>2</xdr:col>
                    <xdr:colOff>2354580</xdr:colOff>
                    <xdr:row>16</xdr:row>
                    <xdr:rowOff>342900</xdr:rowOff>
                  </to>
                </anchor>
              </controlPr>
            </control>
          </mc:Choice>
        </mc:AlternateContent>
        <mc:AlternateContent xmlns:mc="http://schemas.openxmlformats.org/markup-compatibility/2006">
          <mc:Choice Requires="x14">
            <control shapeId="1143" r:id="rId40" name="Check Box 119">
              <controlPr defaultSize="0" autoFill="0" autoLine="0" autoPict="0">
                <anchor moveWithCells="1">
                  <from>
                    <xdr:col>2</xdr:col>
                    <xdr:colOff>2065020</xdr:colOff>
                    <xdr:row>19</xdr:row>
                    <xdr:rowOff>0</xdr:rowOff>
                  </from>
                  <to>
                    <xdr:col>2</xdr:col>
                    <xdr:colOff>2354580</xdr:colOff>
                    <xdr:row>19</xdr:row>
                    <xdr:rowOff>342900</xdr:rowOff>
                  </to>
                </anchor>
              </controlPr>
            </control>
          </mc:Choice>
        </mc:AlternateContent>
        <mc:AlternateContent xmlns:mc="http://schemas.openxmlformats.org/markup-compatibility/2006">
          <mc:Choice Requires="x14">
            <control shapeId="1144" r:id="rId41" name="Check Box 120">
              <controlPr defaultSize="0" autoFill="0" autoLine="0" autoPict="0">
                <anchor moveWithCells="1">
                  <from>
                    <xdr:col>2</xdr:col>
                    <xdr:colOff>2065020</xdr:colOff>
                    <xdr:row>22</xdr:row>
                    <xdr:rowOff>0</xdr:rowOff>
                  </from>
                  <to>
                    <xdr:col>2</xdr:col>
                    <xdr:colOff>2354580</xdr:colOff>
                    <xdr:row>22</xdr:row>
                    <xdr:rowOff>342900</xdr:rowOff>
                  </to>
                </anchor>
              </controlPr>
            </control>
          </mc:Choice>
        </mc:AlternateContent>
        <mc:AlternateContent xmlns:mc="http://schemas.openxmlformats.org/markup-compatibility/2006">
          <mc:Choice Requires="x14">
            <control shapeId="1145" r:id="rId42" name="Check Box 121">
              <controlPr defaultSize="0" autoFill="0" autoLine="0" autoPict="0">
                <anchor moveWithCells="1">
                  <from>
                    <xdr:col>2</xdr:col>
                    <xdr:colOff>2065020</xdr:colOff>
                    <xdr:row>25</xdr:row>
                    <xdr:rowOff>0</xdr:rowOff>
                  </from>
                  <to>
                    <xdr:col>2</xdr:col>
                    <xdr:colOff>2354580</xdr:colOff>
                    <xdr:row>25</xdr:row>
                    <xdr:rowOff>342900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2</xdr:col>
                    <xdr:colOff>2065020</xdr:colOff>
                    <xdr:row>28</xdr:row>
                    <xdr:rowOff>0</xdr:rowOff>
                  </from>
                  <to>
                    <xdr:col>2</xdr:col>
                    <xdr:colOff>2354580</xdr:colOff>
                    <xdr:row>28</xdr:row>
                    <xdr:rowOff>342900</xdr:rowOff>
                  </to>
                </anchor>
              </controlPr>
            </control>
          </mc:Choice>
        </mc:AlternateContent>
        <mc:AlternateContent xmlns:mc="http://schemas.openxmlformats.org/markup-compatibility/2006">
          <mc:Choice Requires="x14">
            <control shapeId="1148" r:id="rId44" name="Check Box 124">
              <controlPr defaultSize="0" autoFill="0" autoLine="0" autoPict="0">
                <anchor moveWithCells="1">
                  <from>
                    <xdr:col>2</xdr:col>
                    <xdr:colOff>2065020</xdr:colOff>
                    <xdr:row>34</xdr:row>
                    <xdr:rowOff>0</xdr:rowOff>
                  </from>
                  <to>
                    <xdr:col>2</xdr:col>
                    <xdr:colOff>2354580</xdr:colOff>
                    <xdr:row>34</xdr:row>
                    <xdr:rowOff>342900</xdr:rowOff>
                  </to>
                </anchor>
              </controlPr>
            </control>
          </mc:Choice>
        </mc:AlternateContent>
        <mc:AlternateContent xmlns:mc="http://schemas.openxmlformats.org/markup-compatibility/2006">
          <mc:Choice Requires="x14">
            <control shapeId="1149" r:id="rId45" name="Check Box 125">
              <controlPr defaultSize="0" autoFill="0" autoLine="0" autoPict="0">
                <anchor moveWithCells="1">
                  <from>
                    <xdr:col>2</xdr:col>
                    <xdr:colOff>2065020</xdr:colOff>
                    <xdr:row>37</xdr:row>
                    <xdr:rowOff>0</xdr:rowOff>
                  </from>
                  <to>
                    <xdr:col>2</xdr:col>
                    <xdr:colOff>2354580</xdr:colOff>
                    <xdr:row>37</xdr:row>
                    <xdr:rowOff>342900</xdr:rowOff>
                  </to>
                </anchor>
              </controlPr>
            </control>
          </mc:Choice>
        </mc:AlternateContent>
        <mc:AlternateContent xmlns:mc="http://schemas.openxmlformats.org/markup-compatibility/2006">
          <mc:Choice Requires="x14">
            <control shapeId="1150" r:id="rId46" name="Check Box 126">
              <controlPr defaultSize="0" autoFill="0" autoLine="0" autoPict="0">
                <anchor moveWithCells="1">
                  <from>
                    <xdr:col>2</xdr:col>
                    <xdr:colOff>2065020</xdr:colOff>
                    <xdr:row>40</xdr:row>
                    <xdr:rowOff>0</xdr:rowOff>
                  </from>
                  <to>
                    <xdr:col>2</xdr:col>
                    <xdr:colOff>2354580</xdr:colOff>
                    <xdr:row>40</xdr:row>
                    <xdr:rowOff>342900</xdr:rowOff>
                  </to>
                </anchor>
              </controlPr>
            </control>
          </mc:Choice>
        </mc:AlternateContent>
        <mc:AlternateContent xmlns:mc="http://schemas.openxmlformats.org/markup-compatibility/2006">
          <mc:Choice Requires="x14">
            <control shapeId="1152" r:id="rId47" name="Check Box 128">
              <controlPr defaultSize="0" autoFill="0" autoLine="0" autoPict="0">
                <anchor moveWithCells="1">
                  <from>
                    <xdr:col>2</xdr:col>
                    <xdr:colOff>2065020</xdr:colOff>
                    <xdr:row>43</xdr:row>
                    <xdr:rowOff>0</xdr:rowOff>
                  </from>
                  <to>
                    <xdr:col>2</xdr:col>
                    <xdr:colOff>2354580</xdr:colOff>
                    <xdr:row>43</xdr:row>
                    <xdr:rowOff>342900</xdr:rowOff>
                  </to>
                </anchor>
              </controlPr>
            </control>
          </mc:Choice>
        </mc:AlternateContent>
        <mc:AlternateContent xmlns:mc="http://schemas.openxmlformats.org/markup-compatibility/2006">
          <mc:Choice Requires="x14">
            <control shapeId="1153" r:id="rId48" name="Check Box 129">
              <controlPr defaultSize="0" autoFill="0" autoLine="0" autoPict="0">
                <anchor moveWithCells="1">
                  <from>
                    <xdr:col>2</xdr:col>
                    <xdr:colOff>2065020</xdr:colOff>
                    <xdr:row>46</xdr:row>
                    <xdr:rowOff>0</xdr:rowOff>
                  </from>
                  <to>
                    <xdr:col>2</xdr:col>
                    <xdr:colOff>2354580</xdr:colOff>
                    <xdr:row>46</xdr:row>
                    <xdr:rowOff>342900</xdr:rowOff>
                  </to>
                </anchor>
              </controlPr>
            </control>
          </mc:Choice>
        </mc:AlternateContent>
        <mc:AlternateContent xmlns:mc="http://schemas.openxmlformats.org/markup-compatibility/2006">
          <mc:Choice Requires="x14">
            <control shapeId="1154" r:id="rId49" name="Check Box 130">
              <controlPr defaultSize="0" autoFill="0" autoLine="0" autoPict="0">
                <anchor moveWithCells="1">
                  <from>
                    <xdr:col>3</xdr:col>
                    <xdr:colOff>2026920</xdr:colOff>
                    <xdr:row>10</xdr:row>
                    <xdr:rowOff>22860</xdr:rowOff>
                  </from>
                  <to>
                    <xdr:col>3</xdr:col>
                    <xdr:colOff>2324100</xdr:colOff>
                    <xdr:row>10</xdr:row>
                    <xdr:rowOff>342900</xdr:rowOff>
                  </to>
                </anchor>
              </controlPr>
            </control>
          </mc:Choice>
        </mc:AlternateContent>
        <mc:AlternateContent xmlns:mc="http://schemas.openxmlformats.org/markup-compatibility/2006">
          <mc:Choice Requires="x14">
            <control shapeId="1155" r:id="rId50" name="Check Box 131">
              <controlPr defaultSize="0" autoFill="0" autoLine="0" autoPict="0">
                <anchor moveWithCells="1">
                  <from>
                    <xdr:col>3</xdr:col>
                    <xdr:colOff>2026920</xdr:colOff>
                    <xdr:row>13</xdr:row>
                    <xdr:rowOff>22860</xdr:rowOff>
                  </from>
                  <to>
                    <xdr:col>3</xdr:col>
                    <xdr:colOff>2324100</xdr:colOff>
                    <xdr:row>13</xdr:row>
                    <xdr:rowOff>342900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3</xdr:col>
                    <xdr:colOff>2026920</xdr:colOff>
                    <xdr:row>16</xdr:row>
                    <xdr:rowOff>22860</xdr:rowOff>
                  </from>
                  <to>
                    <xdr:col>3</xdr:col>
                    <xdr:colOff>2324100</xdr:colOff>
                    <xdr:row>16</xdr:row>
                    <xdr:rowOff>342900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3</xdr:col>
                    <xdr:colOff>2026920</xdr:colOff>
                    <xdr:row>19</xdr:row>
                    <xdr:rowOff>22860</xdr:rowOff>
                  </from>
                  <to>
                    <xdr:col>3</xdr:col>
                    <xdr:colOff>2324100</xdr:colOff>
                    <xdr:row>19</xdr:row>
                    <xdr:rowOff>342900</xdr:rowOff>
                  </to>
                </anchor>
              </controlPr>
            </control>
          </mc:Choice>
        </mc:AlternateContent>
        <mc:AlternateContent xmlns:mc="http://schemas.openxmlformats.org/markup-compatibility/2006">
          <mc:Choice Requires="x14">
            <control shapeId="1159" r:id="rId53" name="Check Box 135">
              <controlPr defaultSize="0" autoFill="0" autoLine="0" autoPict="0">
                <anchor moveWithCells="1">
                  <from>
                    <xdr:col>3</xdr:col>
                    <xdr:colOff>2026920</xdr:colOff>
                    <xdr:row>22</xdr:row>
                    <xdr:rowOff>22860</xdr:rowOff>
                  </from>
                  <to>
                    <xdr:col>3</xdr:col>
                    <xdr:colOff>2324100</xdr:colOff>
                    <xdr:row>22</xdr:row>
                    <xdr:rowOff>342900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4</xdr:col>
                    <xdr:colOff>1645920</xdr:colOff>
                    <xdr:row>10</xdr:row>
                    <xdr:rowOff>22860</xdr:rowOff>
                  </from>
                  <to>
                    <xdr:col>4</xdr:col>
                    <xdr:colOff>1943100</xdr:colOff>
                    <xdr:row>10</xdr:row>
                    <xdr:rowOff>342900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xdr:col>
                    <xdr:colOff>1645920</xdr:colOff>
                    <xdr:row>34</xdr:row>
                    <xdr:rowOff>22860</xdr:rowOff>
                  </from>
                  <to>
                    <xdr:col>1</xdr:col>
                    <xdr:colOff>1943100</xdr:colOff>
                    <xdr:row>34</xdr:row>
                    <xdr:rowOff>342900</xdr:rowOff>
                  </to>
                </anchor>
              </controlPr>
            </control>
          </mc:Choice>
        </mc:AlternateContent>
        <mc:AlternateContent xmlns:mc="http://schemas.openxmlformats.org/markup-compatibility/2006">
          <mc:Choice Requires="x14">
            <control shapeId="1100" r:id="rId56" name="Check Box 76">
              <controlPr defaultSize="0" autoFill="0" autoLine="0" autoPict="0">
                <anchor moveWithCells="1">
                  <from>
                    <xdr:col>3</xdr:col>
                    <xdr:colOff>2065020</xdr:colOff>
                    <xdr:row>31</xdr:row>
                    <xdr:rowOff>22860</xdr:rowOff>
                  </from>
                  <to>
                    <xdr:col>3</xdr:col>
                    <xdr:colOff>2354580</xdr:colOff>
                    <xdr:row>31</xdr:row>
                    <xdr:rowOff>365760</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4</xdr:col>
                    <xdr:colOff>1645920</xdr:colOff>
                    <xdr:row>31</xdr:row>
                    <xdr:rowOff>22860</xdr:rowOff>
                  </from>
                  <to>
                    <xdr:col>4</xdr:col>
                    <xdr:colOff>1943100</xdr:colOff>
                    <xdr:row>31</xdr:row>
                    <xdr:rowOff>365760</xdr:rowOff>
                  </to>
                </anchor>
              </controlPr>
            </control>
          </mc:Choice>
        </mc:AlternateContent>
        <mc:AlternateContent xmlns:mc="http://schemas.openxmlformats.org/markup-compatibility/2006">
          <mc:Choice Requires="x14">
            <control shapeId="1125" r:id="rId58" name="Check Box 101">
              <controlPr defaultSize="0" autoFill="0" autoLine="0" autoPict="0">
                <anchor moveWithCells="1">
                  <from>
                    <xdr:col>1</xdr:col>
                    <xdr:colOff>1645920</xdr:colOff>
                    <xdr:row>31</xdr:row>
                    <xdr:rowOff>22860</xdr:rowOff>
                  </from>
                  <to>
                    <xdr:col>1</xdr:col>
                    <xdr:colOff>1943100</xdr:colOff>
                    <xdr:row>31</xdr:row>
                    <xdr:rowOff>365760</xdr:rowOff>
                  </to>
                </anchor>
              </controlPr>
            </control>
          </mc:Choice>
        </mc:AlternateContent>
        <mc:AlternateContent xmlns:mc="http://schemas.openxmlformats.org/markup-compatibility/2006">
          <mc:Choice Requires="x14">
            <control shapeId="1146" r:id="rId59" name="Check Box 122">
              <controlPr defaultSize="0" autoFill="0" autoLine="0" autoPict="0">
                <anchor moveWithCells="1">
                  <from>
                    <xdr:col>2</xdr:col>
                    <xdr:colOff>2065020</xdr:colOff>
                    <xdr:row>31</xdr:row>
                    <xdr:rowOff>0</xdr:rowOff>
                  </from>
                  <to>
                    <xdr:col>2</xdr:col>
                    <xdr:colOff>2354580</xdr:colOff>
                    <xdr:row>31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651cf3-8e8f-446a-b525-7b2f1ff15ce8">
      <Terms xmlns="http://schemas.microsoft.com/office/infopath/2007/PartnerControls"/>
    </lcf76f155ced4ddcb4097134ff3c332f>
    <TaxCatchAll xmlns="fb8352e4-a67a-4951-b565-9f26cc7040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226565B03F9E47BF0DFDE873480863" ma:contentTypeVersion="22" ma:contentTypeDescription="Crée un document." ma:contentTypeScope="" ma:versionID="321813187a4982479f0cd15895df37cf">
  <xsd:schema xmlns:xsd="http://www.w3.org/2001/XMLSchema" xmlns:xs="http://www.w3.org/2001/XMLSchema" xmlns:p="http://schemas.microsoft.com/office/2006/metadata/properties" xmlns:ns2="8f651cf3-8e8f-446a-b525-7b2f1ff15ce8" xmlns:ns3="fb8352e4-a67a-4951-b565-9f26cc704042" targetNamespace="http://schemas.microsoft.com/office/2006/metadata/properties" ma:root="true" ma:fieldsID="07bedc281c51cf5f25af39e643bf0580" ns2:_="" ns3:_="">
    <xsd:import namespace="8f651cf3-8e8f-446a-b525-7b2f1ff15ce8"/>
    <xsd:import namespace="fb8352e4-a67a-4951-b565-9f26cc7040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51cf3-8e8f-446a-b525-7b2f1ff15c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17cb726d-4fcc-4fe0-8883-02c2657ebf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352e4-a67a-4951-b565-9f26cc70404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2c8ad5e9-3c9f-4a9e-b45f-1425a6e2ca0f}" ma:internalName="TaxCatchAll" ma:showField="CatchAllData" ma:web="fb8352e4-a67a-4951-b565-9f26cc7040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144BD-287F-4ABA-B578-4A29110F60B1}">
  <ds:schemaRefs>
    <ds:schemaRef ds:uri="http://purl.org/dc/terms/"/>
    <ds:schemaRef ds:uri="http://purl.org/dc/elements/1.1/"/>
    <ds:schemaRef ds:uri="http://schemas.microsoft.com/office/2006/documentManagement/types"/>
    <ds:schemaRef ds:uri="http://schemas.openxmlformats.org/package/2006/metadata/core-properties"/>
    <ds:schemaRef ds:uri="7b0fd18e-22eb-4515-bd55-68313aecefda"/>
    <ds:schemaRef ds:uri="http://schemas.microsoft.com/office/infopath/2007/PartnerControls"/>
    <ds:schemaRef ds:uri="http://www.w3.org/XML/1998/namespace"/>
    <ds:schemaRef ds:uri="http://purl.org/dc/dcmitype/"/>
    <ds:schemaRef ds:uri="80ad2405-60d4-4d87-afbf-cc65b7a5f69c"/>
    <ds:schemaRef ds:uri="http://schemas.microsoft.com/office/2006/metadata/properties"/>
    <ds:schemaRef ds:uri="8f651cf3-8e8f-446a-b525-7b2f1ff15ce8"/>
    <ds:schemaRef ds:uri="fb8352e4-a67a-4951-b565-9f26cc704042"/>
  </ds:schemaRefs>
</ds:datastoreItem>
</file>

<file path=customXml/itemProps2.xml><?xml version="1.0" encoding="utf-8"?>
<ds:datastoreItem xmlns:ds="http://schemas.openxmlformats.org/officeDocument/2006/customXml" ds:itemID="{C7310641-6CEC-4A58-954E-5FE7FB6C6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51cf3-8e8f-446a-b525-7b2f1ff15ce8"/>
    <ds:schemaRef ds:uri="fb8352e4-a67a-4951-b565-9f26cc704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25A67-A813-4CB1-815F-511CD242C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Diagnostic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Sarra MAKHLOUF</dc:creator>
  <cp:lastModifiedBy>Sarra MAKHLOUF</cp:lastModifiedBy>
  <dcterms:created xsi:type="dcterms:W3CDTF">2024-05-02T08:10:22Z</dcterms:created>
  <dcterms:modified xsi:type="dcterms:W3CDTF">2024-05-28T09:41:15Z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0x010100251FA7C1AE374847943553D565EFB625</vt:lpwstr>
  </property>
  <property fmtid="{D5CDD505-2E9C-101B-9397-08002B2CF9AE}" pid="3" name="MediaServiceImageTags">
    <vt:lpwstr/>
  </property>
</Properties>
</file>